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192.168.2.16\stgn\DPTSP\Transport\2024-2025\corespondenta\coeficienti\consultare coeficienti RO\"/>
    </mc:Choice>
  </mc:AlternateContent>
  <xr:revisionPtr revIDLastSave="0" documentId="13_ncr:1_{92F19DE3-122F-435A-8EF9-FD77635E5DE2}" xr6:coauthVersionLast="36" xr6:coauthVersionMax="46" xr10:uidLastSave="{00000000-0000-0000-0000-000000000000}"/>
  <bookViews>
    <workbookView xWindow="0" yWindow="0" windowWidth="15540" windowHeight="12705" xr2:uid="{00000000-000D-0000-FFFF-FFFF00000000}"/>
  </bookViews>
  <sheets>
    <sheet name="Annex" sheetId="1" r:id="rId1"/>
    <sheet name="Calculation art.15" sheetId="7" r:id="rId2"/>
    <sheet name="Discount ex-ante" sheetId="8"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Fill" hidden="1">[1]Fe!#REF!</definedName>
    <definedName name="_xlnm._FilterDatabase" localSheetId="2" hidden="1">'Discount ex-ante'!#REF!</definedName>
    <definedName name="_S1_ArrowId">[2]Inputs!$A$3</definedName>
    <definedName name="_S2_CompanyName">[2]Reports!$A$2</definedName>
    <definedName name="_S2_DataStage1">[2]Inputs!$A$4</definedName>
    <definedName name="a" hidden="1">[3]Fe!#REF!</definedName>
    <definedName name="aa" hidden="1">[3]Fe!#REF!</definedName>
    <definedName name="ABS">[2]Reports!$A$380</definedName>
    <definedName name="Accounting_records">[4]Scoping!$G$19</definedName>
    <definedName name="Accruals">[4]Scoping!$G$30</definedName>
    <definedName name="ACF">[2]Reports!$A$327</definedName>
    <definedName name="Actual_Return">""</definedName>
    <definedName name="Adjusted_Ratios">[2]Reports!$A$31</definedName>
    <definedName name="amortizare" hidden="1">[5]Fe!#REF!</definedName>
    <definedName name="an" localSheetId="2">#REF!</definedName>
    <definedName name="an">#REF!</definedName>
    <definedName name="ARE_Search_Start">[2]Inputs!$A$813</definedName>
    <definedName name="AROInputs">[2]Inputs!$A$561</definedName>
    <definedName name="Balance_Sheet">[2]Inputs!$A$245</definedName>
    <definedName name="BSAdjustments">[2]Inputs!$A$1197</definedName>
    <definedName name="CallingApp">""</definedName>
    <definedName name="CAPITAL">[2]Inputs!$A$1280</definedName>
    <definedName name="Cash">[4]Scoping!$G$20</definedName>
    <definedName name="Cash_Flow_Statement">[2]Inputs!$A$149</definedName>
    <definedName name="CFAdjustments">[2]Inputs!$A$1088</definedName>
    <definedName name="ConcatFN">[2]Inputs!$C$1609</definedName>
    <definedName name="Construction_contracts">[4]Scoping!$G$23</definedName>
    <definedName name="Credit_Stats">[2]Reports!$A$412</definedName>
    <definedName name="CurrencyList">[2]Lists!$A$3:$A$1502</definedName>
    <definedName name="CurrencySymbolList">[2]TemplateLists!$A$2:$B$26</definedName>
    <definedName name="ddd" localSheetId="2">#REF!</definedName>
    <definedName name="ddd">#REF!</definedName>
    <definedName name="DDDates">[2]FinSum!$P$4:$P$5</definedName>
    <definedName name="DDIndex">[2]FinSum!$E$3</definedName>
    <definedName name="DenominationList">[2]Lists!$B$2:$B$5</definedName>
    <definedName name="DenomShortList">[2]TemplateLists!$G$2:$H$5</definedName>
    <definedName name="DetectFYEChange">[2]Inputs!$B$1620</definedName>
    <definedName name="End_of_CreditStats">[2]Reports!$A$458</definedName>
    <definedName name="EntityComboCacheDate" hidden="1">39099</definedName>
    <definedName name="EntityComboCacheTestDate" hidden="1">39099</definedName>
    <definedName name="EntityConfStatus">[2]Inputs!$A$1624</definedName>
    <definedName name="extras_1" localSheetId="2">#REF!</definedName>
    <definedName name="extras_1">#REF!</definedName>
    <definedName name="Fees">[6]bei!#REF!</definedName>
    <definedName name="FFO_TotDebt">[2]UtilityBenchmarks!$A$42:$H$51</definedName>
    <definedName name="FFOIntCov">[2]UtilityBenchmarks!$A$30:$H$39</definedName>
    <definedName name="fill" hidden="1">[3]Fe!#REF!</definedName>
    <definedName name="FNMarkers2">[2]Inputs!$C$1611</definedName>
    <definedName name="Goodwill">[4]Scoping!$G$27</definedName>
    <definedName name="GVKey">"006066-01"</definedName>
    <definedName name="HandOffValidation">[2]Inputs!$C$18:$C$21</definedName>
    <definedName name="I_Only">[2]FinSum!$A$15,[2]FinSum!$A$26,[2]FinSum!$A$27,[2]FinSum!$A$32,[2]FinSum!$A$36,[2]FinSum!$A$46,[2]FinSum!$A$53:$A$66</definedName>
    <definedName name="I_Only_Opt">[2]FinSum!$A$15,[2]FinSum!$A$26,[2]FinSum!$A$27,[2]FinSum!$A$32,[2]FinSum!$A$46,[2]FinSum!$A$53:$A$66</definedName>
    <definedName name="I_Opt_U_Stnd">[2]FinSum!$A$19,[2]FinSum!$A$23,[2]FinSum!$A$25</definedName>
    <definedName name="IN_activitati" localSheetId="2" hidden="1">[1]Fe!#REF!</definedName>
    <definedName name="IN_activitati" hidden="1">[1]Fe!#REF!</definedName>
    <definedName name="Include">[2]FinSum!$O$4:$O$5</definedName>
    <definedName name="Income_Statement">[2]Inputs!$A$30</definedName>
    <definedName name="Industrial">[2]Inputs!$B$1594</definedName>
    <definedName name="INFLATIONFACTOR11">0.845</definedName>
    <definedName name="InflationRates">[2]Lists!$C$2:$C$3</definedName>
    <definedName name="Inputs_E_Items_1">[2]Inputs!$C$36,[2]Inputs!$C$37,[2]Inputs!$C$38,[2]Inputs!$C$39,[2]Inputs!$C$51,[2]Inputs!$C$54,[2]Inputs!$C$114,[2]Inputs!$C$156,[2]Inputs!$C$157,[2]Inputs!$C$160</definedName>
    <definedName name="Inputs_E_Items_2">[2]Inputs!$C$161,[2]Inputs!$C$168,[2]Inputs!$C$169,[2]Inputs!$C$172,[2]Inputs!$C$182,[2]Inputs!$C$184,[2]Inputs!$C$186,[2]Inputs!$C$194,[2]Inputs!$C$196,[2]Inputs!$C$199,[2]Inputs!$C$201,[2]Inputs!$C$158</definedName>
    <definedName name="Inputs_E_Items_3">[2]Inputs!$C$202,[2]Inputs!$C$203,[2]Inputs!$C$210,[2]Inputs!$C$233,[2]Inputs!$C$234,[2]Inputs!$C$274,[2]Inputs!$C$335</definedName>
    <definedName name="Inputs_E_Items_4">[2]Inputs!$C$317,[2]Inputs!$C$343,[2]Inputs!$C$344,[2]Inputs!$C$661,[2]Inputs!$C$662,[2]Inputs!$C$663,[2]Inputs!$C$665,[2]Inputs!$C$666,[2]Inputs!$C$667,[2]Inputs!$C$669</definedName>
    <definedName name="Inputs_L_Items_1">[2]Inputs!$C$146,[2]Inputs!$C$147</definedName>
    <definedName name="Inputs_N_Items_1">[2]Inputs!$C$49,[2]Inputs!$C$111,[2]Inputs!$C$130,[2]Inputs!$C$132,[2]Inputs!$C$137,[2]Inputs!$C$138,[2]Inputs!$C$139,[2]Inputs!$C$140,[2]Inputs!$C$141,[2]Inputs!$C$142,[2]Inputs!$C$143</definedName>
    <definedName name="Inputs_N_Items_2">[2]Inputs!$C$144,[2]Inputs!$C$145,[2]Inputs!$C$155,[2]Inputs!$C$164,[2]Inputs!$C$170,[2]Inputs!$C$187,[2]Inputs!$C$197,[2]Inputs!$C$198</definedName>
    <definedName name="Inputs_N_Items_4">[2]Inputs!$C$1604,[2]Inputs!$C$1605,[2]Inputs!$C$1607,[2]Inputs!$C$1608,[2]Inputs!$C$1609,[2]Inputs!$C$1612</definedName>
    <definedName name="InputsSheetCells">[2]Inputs!$F$13:$L$1305,[2]Inputs!$E$1308:$E$1310</definedName>
    <definedName name="InputtedBP">[2]Inputs!$H$1574</definedName>
    <definedName name="InputtedRating">[2]Inputs!$H$1573</definedName>
    <definedName name="Intangibles">[4]Scoping!$G$28</definedName>
    <definedName name="INTRARI" hidden="1">[5]Fe!#REF!</definedName>
    <definedName name="INTRARI_suplT1" hidden="1">[1]Fe!#REF!</definedName>
    <definedName name="Inventory">[4]Scoping!$G$22</definedName>
    <definedName name="Invest_properties">[4]Scoping!$G$25</definedName>
    <definedName name="Invest_subsidiaries">[4]Scoping!$G$26</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Q_INC" hidden="1">"c3498"</definedName>
    <definedName name="IQ_EBIT_EQ_INC_EXCL_SBC" hidden="1">"c3502"</definedName>
    <definedName name="IQ_EBIT_EXCL_SBC" hidden="1">"c3082"</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XCL_SBC" hidden="1">"c3081"</definedName>
    <definedName name="IQ_EBITDA_INT" hidden="1">"c373"</definedName>
    <definedName name="IQ_EBITDA_MARGIN" hidden="1">"c372"</definedName>
    <definedName name="IQ_EBITDA_OVER_TOTAL_IE" hidden="1">"c1371"</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NORM" hidden="1">"c1902"</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PAYOUT_RATIO" hidden="1">"c3492"</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NORMALIZED" hidden="1">"c2207"</definedName>
    <definedName name="IQ_PE_RATIO" hidden="1">"c1610"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REVISION_DATE_" hidden="1">39336.6405324074</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IP_INV" hidden="1">"c1335"</definedName>
    <definedName name="IQ_WORKING_CAP" hidden="1">"c3494"</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LastFiscalYear">[7]Variables!$B$7</definedName>
    <definedName name="luna" localSheetId="2">#REF!</definedName>
    <definedName name="luna">#REF!</definedName>
    <definedName name="montat_robinet_pe_conducta">[8]Q2013!#REF!</definedName>
    <definedName name="MonthList">[2]TemplateLists!$C$2:$F$13</definedName>
    <definedName name="Notes_payable">[4]Scoping!$G$31</definedName>
    <definedName name="Off_Balance_Sheet_Adjustments">[2]Inputs!$A$375</definedName>
    <definedName name="operator" localSheetId="2">#REF!</definedName>
    <definedName name="operator">#REF!</definedName>
    <definedName name="OrgType">[2]FinSum!$L$6</definedName>
    <definedName name="Payables">[4]Scoping!$G$29</definedName>
    <definedName name="PensionInputs">[2]Inputs!$A$611</definedName>
    <definedName name="personal" localSheetId="2">#REF!</definedName>
    <definedName name="personal">#REF!</definedName>
    <definedName name="PPAInputs">[2]Inputs!$A$445</definedName>
    <definedName name="PPE">[4]Scoping!$G$24</definedName>
    <definedName name="_xlnm.Print_Area" localSheetId="2">'Discount ex-ante'!$A$1:$H$24</definedName>
    <definedName name="Print_Area_MI" localSheetId="2">#REF!</definedName>
    <definedName name="Print_Area_MI">#REF!</definedName>
    <definedName name="PubDateY">[2]Inputs!$L$1599</definedName>
    <definedName name="PubDateY_1">[2]Inputs!$K$1599</definedName>
    <definedName name="PubDay">[2]Inputs!$F$1598</definedName>
    <definedName name="PubDenomCurrY">[2]Inputs!$L$1595</definedName>
    <definedName name="PubDenomCurrY_1">[2]Inputs!$K$1595</definedName>
    <definedName name="PubMonth">[2]Inputs!$F$1597</definedName>
    <definedName name="PubRecFirstRow">'[9]S&amp;P'!#REF!</definedName>
    <definedName name="PubRecName">'[9]S&amp;P'!#REF!</definedName>
    <definedName name="PubRowToDelete">'[9]S&amp;P'!#REF!</definedName>
    <definedName name="range_data" localSheetId="2">#REF!</definedName>
    <definedName name="range_data">#REF!</definedName>
    <definedName name="range_kernel_data" localSheetId="2">#REF!</definedName>
    <definedName name="range_kernel_data">#REF!</definedName>
    <definedName name="RatingCode">[2]UtilityBenchmarks!$A$10:$D$20</definedName>
    <definedName name="RecDebtAdjustments">[2]Reconciliation!$B$126</definedName>
    <definedName name="RecDebtReported">[2]Reconciliation!$B$7</definedName>
    <definedName name="Receivables">[4]Scoping!$G$21</definedName>
    <definedName name="Reported_Financials">[2]Reports!$A$280</definedName>
    <definedName name="Reported_Ratios">[2]Reports!$A$92</definedName>
    <definedName name="ReportSheetCells">[2]Reports!$F$33:$K$91,[2]Reports!$F$94:$K$434</definedName>
    <definedName name="RestatValidation">[2]Inputs!$C$24:$C$28</definedName>
    <definedName name="Revenue">[4]Scoping!$G$33</definedName>
    <definedName name="S_O_Table">[2]FinSum!$M$8:$N$66</definedName>
    <definedName name="SPSet">"current"</definedName>
    <definedName name="sss">[8]Q2013!#REF!</definedName>
    <definedName name="sssss" localSheetId="2">#REF!</definedName>
    <definedName name="sssss">#REF!</definedName>
    <definedName name="SUMA">'[10]Plan (2)'!#REF!</definedName>
    <definedName name="Supplemental_Stats">[2]Reports!$A$146</definedName>
    <definedName name="Supplemental_StatsReported">[2]Reports!$A$216</definedName>
    <definedName name="SurplusCash">[2]Inputs!$A$376</definedName>
    <definedName name="Taxes">[4]Scoping!$G$32</definedName>
    <definedName name="TemplateName">"Global Industrial Annual v135 - Test.xls"</definedName>
    <definedName name="TemplateSaveName">"GCA v4.4"</definedName>
    <definedName name="TemplateTitle">[2]Inputs!$H$1</definedName>
    <definedName name="ToHideColInputs">[2]Inputs!$D:$F,[2]Inputs!$B:$B</definedName>
    <definedName name="TotDebt_Cap">[2]UtilityBenchmarks!$A$54:$H$63</definedName>
    <definedName name="TRSold">[2]Inputs!$A$393</definedName>
    <definedName name="U_Only">[2]FinSum!$A$28,[2]FinSum!$A$47,[2]FinSum!$A$49,[2]FinSum!$A$50,[2]FinSum!$A$51,[2]FinSum!$A$52</definedName>
    <definedName name="VALOARE" localSheetId="2">'[10]Plan (2)'!#REF!</definedName>
    <definedName name="VALOARE">'[10]Plan (2)'!#REF!</definedName>
    <definedName name="Version">[2]Inputs!$G$1580</definedName>
    <definedName name="XXX" localSheetId="2">#REF!</definedName>
    <definedName name="XXX">#REF!</definedName>
    <definedName name="xy" localSheetId="2">#REF!</definedName>
    <definedName name="xy">#REF!</definedName>
    <definedName name="YesNoNa">[4]Scoping!$G$2:$G$5</definedName>
    <definedName name="YrIndex">[2]FinSum!$L$5</definedName>
    <definedName name="ZNoDecimal">[2]Inputs!$E$17:$AA$17,[2]Inputs!$E$23:$AA$23</definedName>
  </definedNames>
  <calcPr calcId="191029"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8" i="1" l="1"/>
  <c r="F47" i="1"/>
  <c r="F46" i="1"/>
  <c r="F45" i="1"/>
  <c r="F44" i="1"/>
  <c r="F43" i="1"/>
  <c r="F42" i="1"/>
  <c r="F41" i="1"/>
  <c r="F40" i="1"/>
  <c r="F39" i="1"/>
  <c r="F38" i="1"/>
  <c r="F37" i="1"/>
  <c r="F35" i="1"/>
  <c r="F34" i="1"/>
  <c r="F33" i="1"/>
  <c r="F32" i="1"/>
  <c r="F31" i="1"/>
  <c r="F30" i="1"/>
  <c r="F29" i="1"/>
  <c r="F28" i="1"/>
  <c r="F27" i="1"/>
  <c r="F26" i="1"/>
  <c r="F25" i="1"/>
  <c r="F24" i="1"/>
  <c r="F22" i="1"/>
  <c r="F21" i="1"/>
  <c r="F20" i="1"/>
  <c r="F19" i="1"/>
  <c r="I37" i="1"/>
  <c r="I24" i="1"/>
  <c r="I19" i="1"/>
  <c r="G58" i="1" l="1"/>
  <c r="F23" i="8"/>
  <c r="H23" i="8" s="1"/>
  <c r="F22" i="8"/>
  <c r="H22" i="8" s="1"/>
  <c r="F21" i="8"/>
  <c r="H21" i="8" s="1"/>
  <c r="F20" i="8"/>
  <c r="H20" i="8" s="1"/>
  <c r="F19" i="8"/>
  <c r="H19" i="8" s="1"/>
  <c r="F18" i="8"/>
  <c r="H18" i="8" s="1"/>
  <c r="F17" i="8"/>
  <c r="H17" i="8" s="1"/>
  <c r="F16" i="8"/>
  <c r="H16" i="8" s="1"/>
  <c r="F11" i="8"/>
  <c r="F10" i="8"/>
  <c r="F9" i="8"/>
  <c r="F8" i="8"/>
  <c r="F7" i="8"/>
  <c r="F6" i="8"/>
  <c r="H6" i="8" s="1"/>
  <c r="F5" i="8"/>
  <c r="H5" i="8" s="1"/>
  <c r="H12" i="8" s="1"/>
  <c r="H24" i="8" l="1"/>
  <c r="P4" i="7"/>
  <c r="M5" i="7" s="1"/>
  <c r="M6" i="7" s="1"/>
  <c r="M7" i="7" s="1"/>
  <c r="M15" i="7" s="1"/>
  <c r="L38" i="1"/>
  <c r="L39" i="1"/>
  <c r="L40" i="1"/>
  <c r="L41" i="1"/>
  <c r="L42" i="1"/>
  <c r="L43" i="1"/>
  <c r="L44" i="1"/>
  <c r="L45" i="1"/>
  <c r="L46" i="1"/>
  <c r="L47" i="1"/>
  <c r="L48" i="1"/>
  <c r="L37" i="1"/>
  <c r="L25" i="1"/>
  <c r="L26" i="1"/>
  <c r="L27" i="1"/>
  <c r="L28" i="1"/>
  <c r="L29" i="1"/>
  <c r="L30" i="1"/>
  <c r="L31" i="1"/>
  <c r="L32" i="1"/>
  <c r="L33" i="1"/>
  <c r="L34" i="1"/>
  <c r="L35" i="1"/>
  <c r="L24" i="1"/>
  <c r="L20" i="1"/>
  <c r="L21" i="1"/>
  <c r="L22" i="1"/>
  <c r="L19" i="1"/>
  <c r="L23" i="1" l="1"/>
  <c r="L36" i="1"/>
  <c r="L49" i="1"/>
  <c r="J5" i="7"/>
  <c r="J6" i="7" s="1"/>
  <c r="J7" i="7" s="1"/>
  <c r="J15" i="7" s="1"/>
  <c r="N5" i="7"/>
  <c r="N6" i="7" s="1"/>
  <c r="N7" i="7" s="1"/>
  <c r="N15" i="7" s="1"/>
  <c r="F5" i="7"/>
  <c r="F6" i="7" s="1"/>
  <c r="F7" i="7" s="1"/>
  <c r="F15" i="7" s="1"/>
  <c r="G5" i="7"/>
  <c r="G6" i="7" s="1"/>
  <c r="G7" i="7" s="1"/>
  <c r="G15" i="7" s="1"/>
  <c r="K5" i="7"/>
  <c r="K6" i="7" s="1"/>
  <c r="K7" i="7" s="1"/>
  <c r="K15" i="7" s="1"/>
  <c r="O5" i="7"/>
  <c r="O6" i="7" s="1"/>
  <c r="O7" i="7" s="1"/>
  <c r="O15" i="7" s="1"/>
  <c r="D5" i="7"/>
  <c r="D6" i="7" s="1"/>
  <c r="D7" i="7" s="1"/>
  <c r="D15" i="7" s="1"/>
  <c r="H5" i="7"/>
  <c r="H6" i="7" s="1"/>
  <c r="H7" i="7" s="1"/>
  <c r="H15" i="7" s="1"/>
  <c r="L5" i="7"/>
  <c r="L6" i="7" s="1"/>
  <c r="L7" i="7" s="1"/>
  <c r="L15" i="7" s="1"/>
  <c r="E5" i="7"/>
  <c r="E6" i="7" s="1"/>
  <c r="E7" i="7" s="1"/>
  <c r="E15" i="7" s="1"/>
  <c r="I5" i="7"/>
  <c r="I6" i="7" s="1"/>
  <c r="I7" i="7" s="1"/>
  <c r="I15" i="7" s="1"/>
  <c r="O18" i="7" l="1"/>
  <c r="K18" i="7"/>
  <c r="G18" i="7"/>
  <c r="E10" i="7"/>
  <c r="I10" i="7"/>
  <c r="M10" i="7"/>
  <c r="N18" i="7"/>
  <c r="J18" i="7"/>
  <c r="F18" i="7"/>
  <c r="F10" i="7"/>
  <c r="J10" i="7"/>
  <c r="N10" i="7"/>
  <c r="M18" i="7"/>
  <c r="I18" i="7"/>
  <c r="E18" i="7"/>
  <c r="P7" i="7"/>
  <c r="G10" i="7"/>
  <c r="K10" i="7"/>
  <c r="O10" i="7"/>
  <c r="L18" i="7"/>
  <c r="H18" i="7"/>
  <c r="D18" i="7"/>
  <c r="H10" i="7"/>
  <c r="L10" i="7"/>
  <c r="D10" i="7"/>
  <c r="D11" i="7"/>
  <c r="G11" i="7"/>
  <c r="M11" i="7"/>
  <c r="J11" i="7"/>
  <c r="C16" i="7" l="1"/>
  <c r="D17" i="7" s="1"/>
  <c r="C12" i="7"/>
  <c r="M13" i="7" s="1"/>
  <c r="M14" i="7"/>
  <c r="D14" i="7"/>
  <c r="G14" i="7"/>
  <c r="J14" i="7"/>
  <c r="D13" i="7"/>
  <c r="C8" i="7"/>
  <c r="M17" i="7" l="1"/>
  <c r="I17" i="7"/>
  <c r="K17" i="7"/>
  <c r="E17" i="7"/>
  <c r="F17" i="7"/>
  <c r="J17" i="7"/>
  <c r="N17" i="7"/>
  <c r="O17" i="7"/>
  <c r="H17" i="7"/>
  <c r="L17" i="7"/>
  <c r="G17" i="7"/>
  <c r="G13" i="7"/>
  <c r="J13" i="7"/>
  <c r="M9" i="7"/>
  <c r="F9" i="7"/>
  <c r="J9" i="7"/>
  <c r="H9" i="7"/>
  <c r="K9" i="7"/>
  <c r="E9" i="7"/>
  <c r="I9" i="7"/>
  <c r="G9" i="7"/>
  <c r="O9" i="7"/>
  <c r="L9" i="7"/>
  <c r="D9" i="7"/>
  <c r="N9" i="7"/>
  <c r="P13" i="7" l="1"/>
  <c r="P17" i="7"/>
  <c r="P9" i="7"/>
</calcChain>
</file>

<file path=xl/sharedStrings.xml><?xml version="1.0" encoding="utf-8"?>
<sst xmlns="http://schemas.openxmlformats.org/spreadsheetml/2006/main" count="92" uniqueCount="80">
  <si>
    <t>Indicator</t>
  </si>
  <si>
    <t>SUM/AVG</t>
  </si>
  <si>
    <t>A</t>
  </si>
  <si>
    <t>Di ex-ante</t>
  </si>
  <si>
    <t>Pro=(N*Dint/D) * (CAPav.int/CAP)</t>
  </si>
  <si>
    <t>Csanádpalota</t>
  </si>
  <si>
    <t>FGSZ Zrt.</t>
  </si>
  <si>
    <t>Di ex-ante = Pro × A × 100 %</t>
  </si>
  <si>
    <t xml:space="preserve">
I.</t>
  </si>
  <si>
    <t xml:space="preserve">
II.</t>
  </si>
  <si>
    <t xml:space="preserve">
III.</t>
  </si>
  <si>
    <t>(1)</t>
  </si>
  <si>
    <t>(2)</t>
  </si>
  <si>
    <t>(3)=(1)*(2)</t>
  </si>
  <si>
    <t>MAX</t>
  </si>
  <si>
    <t>Calculation art.15</t>
  </si>
  <si>
    <t>No.</t>
  </si>
  <si>
    <t>Products</t>
  </si>
  <si>
    <t>Period</t>
  </si>
  <si>
    <t>Seasonal factor*</t>
  </si>
  <si>
    <t>Multiplier*</t>
  </si>
  <si>
    <t>Final coefficient</t>
  </si>
  <si>
    <t>Average</t>
  </si>
  <si>
    <t xml:space="preserve">Quarterly or multiple quarters standard capacity products for firm/interruptible capacities </t>
  </si>
  <si>
    <t xml:space="preserve">* Seasonal factor calculation as presented in </t>
  </si>
  <si>
    <t xml:space="preserve">Montly or multiple months standard capacity products for firm/interruptible capacities </t>
  </si>
  <si>
    <t xml:space="preserve">Daily or multiple days standard capacity products for firm/interruptible capacities </t>
  </si>
  <si>
    <t>Interconnection point</t>
  </si>
  <si>
    <t>Gas flow direction</t>
  </si>
  <si>
    <t>Type of point</t>
  </si>
  <si>
    <t>Adjacent operator</t>
  </si>
  <si>
    <t>Note:</t>
  </si>
  <si>
    <t>N is the expectation of the number of interruptions over D</t>
  </si>
  <si>
    <t>Dint is the average duration of the expected interruptions expressed in hours</t>
  </si>
  <si>
    <t>D is the total duration of the respective type of standard capacity product for interruptible capacity expressed in hours</t>
  </si>
  <si>
    <t>CAPav. int is the expected average amount of interrupted capacity for each interruption where such amount is related to the respective type of standard capacity product for interruptible capacity</t>
  </si>
  <si>
    <t>CAP is the total amount of interruptible capacity for the respective type of standard capacity product for interruptible capacity</t>
  </si>
  <si>
    <t>A is the adjustment factor which is set or approved in accordance with Article 41(6)(a) of Directive 2009/73/EC pursuant to Article 28, applied to reflect the estimated economic value of the type of standard capacity product for interruptible capacity, calculated for each, some or all interconnection points, which shall be no less than 1</t>
  </si>
  <si>
    <t>Estimated gas flow MWh - Art. 15 (3) (a) (ii)</t>
  </si>
  <si>
    <t>Monthly utilisation rate - Art. 15 (3) (c)</t>
  </si>
  <si>
    <t>Yearly utilisation rate - Art. 15 (3) (d)</t>
  </si>
  <si>
    <t>Aritmethic mean of monthly seasonal factor and proposed monthly multiplier</t>
  </si>
  <si>
    <t>Initial monthly seasonal factors (s=2) - Art. 15 (3) (e)</t>
  </si>
  <si>
    <t>Monthly proposed multiplier</t>
  </si>
  <si>
    <t>Final monthly seasonal factors</t>
  </si>
  <si>
    <t>Initial quarterly seasonal factors - Art. 15 (5)  (a) (i)</t>
  </si>
  <si>
    <t>Quarterly proposed multiplier</t>
  </si>
  <si>
    <t>Aritmethic mean of quarterly seasonal factor and proposed quarterly multiplier</t>
  </si>
  <si>
    <t>Final quarterly seasonal factors</t>
  </si>
  <si>
    <t>Initial dayly seasonal factors - Art. 15 (4)</t>
  </si>
  <si>
    <t>Dayly proposed multiplier</t>
  </si>
  <si>
    <t>Aritmethic mean of dayly seasonal factor and proposed dayly multiplier</t>
  </si>
  <si>
    <t>*same calculation for intra-day</t>
  </si>
  <si>
    <t>Final dayly seasonal factors*</t>
  </si>
  <si>
    <t>ANRE's proposal
The provisions of art. 9 (2) are not applicable to the Romanian transmission system as no LNG facilities or infrastructure developed with the purpose of ending the isolation of Member States in respect of their gas transmission systems are connected to the system.</t>
  </si>
  <si>
    <t>Article 9 - Adjustments of tariffs at entry points from and exit points to storage facilities and at entry points from LNG facilities and infrastructure ending isolation 
....
(2) At entry points from LNG facilities, and at entry points from and exit points to infrastructure developed with the purpose of ending the isolation of Member States in respect of their gas transmission systems, a discount may be applied to the respective capacity-based transmission tariffs for the purposes of increasing security of supply.</t>
  </si>
  <si>
    <r>
      <rPr>
        <b/>
        <i/>
        <sz val="12"/>
        <color theme="1"/>
        <rFont val="Times New Roman"/>
        <family val="1"/>
      </rPr>
      <t>Article 13 - Level of multipliers and seasonal factors 
(</t>
    </r>
    <r>
      <rPr>
        <i/>
        <sz val="12"/>
        <color theme="1"/>
        <rFont val="Times New Roman"/>
        <family val="1"/>
      </rPr>
      <t xml:space="preserve">1) The level of </t>
    </r>
    <r>
      <rPr>
        <b/>
        <i/>
        <sz val="12"/>
        <color theme="1"/>
        <rFont val="Times New Roman"/>
        <family val="1"/>
      </rPr>
      <t>multipliers</t>
    </r>
    <r>
      <rPr>
        <i/>
        <sz val="12"/>
        <color theme="1"/>
        <rFont val="Times New Roman"/>
        <family val="1"/>
      </rPr>
      <t xml:space="preserve"> shall fall within the following ranges: 
(a) for quarterly standard capacity products and for monthly standard capacity products, the level of the respective multiplier shall be no less than 1 and no more than 1,5; 
(b) for daily standard capacity products and for within-day standard capacity products, the level of the respective multiplier shall be no less than 1 and no more than 3. In duly justified cases, the level of the respective multipliers may be less than 1, but higher than 0, or higher than 3. 
(2) Where seasonal factors are applied, the arithmetic mean over the gas year of the product of the multiplier applicable for the respective standard capacity product and the relevant seasonal factors shall be within the same range as for the level of the respective multipliers set out in paragraph 1.
</t>
    </r>
    <r>
      <rPr>
        <b/>
        <i/>
        <sz val="12"/>
        <color theme="1"/>
        <rFont val="Times New Roman"/>
        <family val="1"/>
      </rPr>
      <t>Article 15 - Calculation of reserve prices for non-yearly standard capacity products for firm capacity with seasonal factors 
(</t>
    </r>
    <r>
      <rPr>
        <i/>
        <sz val="12"/>
        <color theme="1"/>
        <rFont val="Times New Roman"/>
        <family val="1"/>
      </rPr>
      <t xml:space="preserve">1) Where </t>
    </r>
    <r>
      <rPr>
        <b/>
        <i/>
        <sz val="12"/>
        <color theme="1"/>
        <rFont val="Times New Roman"/>
        <family val="1"/>
      </rPr>
      <t>seasonal factors</t>
    </r>
    <r>
      <rPr>
        <i/>
        <sz val="12"/>
        <color theme="1"/>
        <rFont val="Times New Roman"/>
        <family val="1"/>
      </rPr>
      <t xml:space="preserve"> are applied, the reserve prices for non-yearly standard capacity products for firm capacity shall be calculated in accordance with the relevant formulas set out in Article 14 which shall be then multiplied by the respective seasonal factor calculated as set out in paragraphs 2 to 6.</t>
    </r>
  </si>
  <si>
    <r>
      <rPr>
        <b/>
        <i/>
        <sz val="12"/>
        <color theme="1"/>
        <rFont val="Times New Roman"/>
        <family val="1"/>
      </rPr>
      <t xml:space="preserve">Article 16 - Calculation of reserve prices for standard capacity products for interruptible capacity 
</t>
    </r>
    <r>
      <rPr>
        <i/>
        <sz val="12"/>
        <color theme="1"/>
        <rFont val="Times New Roman"/>
        <family val="1"/>
      </rPr>
      <t xml:space="preserve">(1) The reserve prices for standard capacity products for interruptible capacity shall be calculated by multiplying the reserve prices for the respective standard capacity products for firm capacity calculated as set out in Articles 14 or 15, as relevant, by the difference between 100 % and the level of an </t>
    </r>
    <r>
      <rPr>
        <b/>
        <i/>
        <sz val="12"/>
        <color theme="1"/>
        <rFont val="Times New Roman"/>
        <family val="1"/>
      </rPr>
      <t xml:space="preserve">ex-ante discount </t>
    </r>
    <r>
      <rPr>
        <i/>
        <sz val="12"/>
        <color theme="1"/>
        <rFont val="Times New Roman"/>
        <family val="1"/>
      </rPr>
      <t xml:space="preserve">calculated as set out in paragraphs 2 and 3.
....
(4) As an alternative to applying ex-ante discounts in accordance with paragraph 1, the national regulatory authority may decide to apply an </t>
    </r>
    <r>
      <rPr>
        <b/>
        <i/>
        <sz val="12"/>
        <color theme="1"/>
        <rFont val="Times New Roman"/>
        <family val="1"/>
      </rPr>
      <t>ex-post discount</t>
    </r>
    <r>
      <rPr>
        <i/>
        <sz val="12"/>
        <color theme="1"/>
        <rFont val="Times New Roman"/>
        <family val="1"/>
      </rPr>
      <t>, whereby network users are compensated after the actual interruptions incurred. Such ex-post discount may only be used at interconnection points where there was no interruption of capacity due to physical congestion in the preceding gas year. The ex-post compensation paid for each day on which an interruption occurred shall be equal to three times the reserve price for daily standard capacity products for firm capacity.</t>
    </r>
  </si>
  <si>
    <t xml:space="preserve">                                                                                                                                                                 </t>
  </si>
  <si>
    <t>RO &gt; HU</t>
  </si>
  <si>
    <t>exit</t>
  </si>
  <si>
    <t xml:space="preserve">N </t>
  </si>
  <si>
    <t xml:space="preserve">D int </t>
  </si>
  <si>
    <t>D</t>
  </si>
  <si>
    <t>CAP av. int</t>
  </si>
  <si>
    <t>CAP</t>
  </si>
  <si>
    <t>Pro</t>
  </si>
  <si>
    <t>DISCOUNT EX-ANTE HU&gt;RO</t>
  </si>
  <si>
    <t>DISCOUNT EX-ANTE RO&gt;HU</t>
  </si>
  <si>
    <t>Interconnection point Csanádpalota HU&gt;RO (entry)</t>
  </si>
  <si>
    <t>Interconnection point Csanádpalota RO&gt;HU (exit)</t>
  </si>
  <si>
    <t>ANNEX 
of Consultation document on discounts, multipliers and seasonal factors 
Romanian Regulatory Authority for Energy - ANRE intends to use for setting transmission tariffs for 2024-2025 gas year</t>
  </si>
  <si>
    <t xml:space="preserve">ANRE's proposal
For the gas/tariff year 1 octomber 2024 – 30 september 2025, ANRE proposes the calculation of reserve prices for non-yearly standard capacity products for firm/interruptible capacity with seasonal factors and multipliers as presented below:
</t>
  </si>
  <si>
    <t>Seasonal factors and multipliers for 2024-2025 gas year</t>
  </si>
  <si>
    <t>Ex-ante discount calculation 2024-2025</t>
  </si>
  <si>
    <t>Oct-Dec.2024</t>
  </si>
  <si>
    <t>Jan-Mar.2025</t>
  </si>
  <si>
    <t>Apr-Jun.2025</t>
  </si>
  <si>
    <t>Jul-Sept.2025</t>
  </si>
  <si>
    <t xml:space="preserve">ANRE's proposal
For the calculation of reserve prices for standard capacity products for interruptible capacity as set out in art. 16, ANRE proposes the use of:
1. an ex-ante discount applicable to daily standard capacity products for interruptible capacity at the exit interconnection point Csanádpalota, from Romania to Hungary, based on the capacity interruptions incurred;
2. an ex-post discount, in accordance to art. 16 (4), applicable to all the other entry/exit points regarding the fact that there was no interruption of capacity due to the physical congestion in the preceding gas year.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</si>
</sst>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F_t_-;\-* #,##0.00\ _F_t_-;_-* &quot;-&quot;??\ _F_t_-;_-@_-"/>
    <numFmt numFmtId="165" formatCode="_-* #,##0\ _F_t_-;\-* #,##0\ _F_t_-;_-* &quot;-&quot;??\ _F_t_-;_-@_-"/>
    <numFmt numFmtId="166" formatCode="[$-409]d\-mmm\-yy;@"/>
    <numFmt numFmtId="167" formatCode="[$-409]mmm\-yy;@"/>
    <numFmt numFmtId="168" formatCode="0.0000"/>
  </numFmts>
  <fonts count="20" x14ac:knownFonts="1">
    <font>
      <sz val="11"/>
      <color theme="1"/>
      <name val="Calibri"/>
      <family val="2"/>
      <scheme val="minor"/>
    </font>
    <font>
      <sz val="11"/>
      <color theme="1"/>
      <name val="Calibri"/>
      <family val="2"/>
      <charset val="238"/>
      <scheme val="minor"/>
    </font>
    <font>
      <sz val="11"/>
      <color theme="1"/>
      <name val="Calibri"/>
      <family val="2"/>
      <scheme val="minor"/>
    </font>
    <font>
      <sz val="11"/>
      <color theme="1"/>
      <name val="Calibri"/>
      <family val="2"/>
      <charset val="238"/>
      <scheme val="minor"/>
    </font>
    <font>
      <sz val="10"/>
      <name val="Arial"/>
      <family val="2"/>
    </font>
    <font>
      <sz val="10"/>
      <name val="Arial"/>
      <family val="2"/>
      <charset val="238"/>
    </font>
    <font>
      <sz val="10"/>
      <name val="Arial"/>
      <family val="2"/>
    </font>
    <font>
      <sz val="11"/>
      <color indexed="8"/>
      <name val="Calibri"/>
      <family val="2"/>
    </font>
    <font>
      <b/>
      <sz val="12"/>
      <color theme="1"/>
      <name val="Times New Roman"/>
      <family val="1"/>
    </font>
    <font>
      <sz val="12"/>
      <color theme="1"/>
      <name val="Times New Roman"/>
      <family val="1"/>
    </font>
    <font>
      <i/>
      <sz val="12"/>
      <color theme="1"/>
      <name val="Times New Roman"/>
      <family val="1"/>
    </font>
    <font>
      <b/>
      <i/>
      <sz val="12"/>
      <color theme="1"/>
      <name val="Times New Roman"/>
      <family val="1"/>
    </font>
    <font>
      <sz val="12"/>
      <name val="Times New Roman"/>
      <family val="1"/>
    </font>
    <font>
      <b/>
      <sz val="12"/>
      <name val="Times New Roman"/>
      <family val="1"/>
    </font>
    <font>
      <b/>
      <i/>
      <sz val="12"/>
      <name val="Times New Roman"/>
      <family val="1"/>
    </font>
    <font>
      <u/>
      <sz val="11"/>
      <color theme="10"/>
      <name val="Calibri"/>
      <family val="2"/>
      <scheme val="minor"/>
    </font>
    <font>
      <sz val="11"/>
      <color theme="1"/>
      <name val="Times New Roman"/>
      <family val="1"/>
    </font>
    <font>
      <b/>
      <sz val="10"/>
      <color theme="1"/>
      <name val="Times New Roman"/>
      <family val="1"/>
    </font>
    <font>
      <sz val="12"/>
      <color theme="1"/>
      <name val="Segoe UI"/>
      <family val="2"/>
    </font>
    <font>
      <sz val="10"/>
      <color theme="1"/>
      <name val="Times New Roman"/>
      <family val="1"/>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65"/>
        <bgColor theme="0"/>
      </patternFill>
    </fill>
  </fills>
  <borders count="5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right style="medium">
        <color indexed="64"/>
      </right>
      <top/>
      <bottom/>
      <diagonal/>
    </border>
    <border>
      <left style="thin">
        <color indexed="64"/>
      </left>
      <right/>
      <top style="thin">
        <color indexed="64"/>
      </top>
      <bottom style="thin">
        <color indexed="64"/>
      </bottom>
      <diagonal/>
    </border>
    <border>
      <left style="thin">
        <color indexed="64"/>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right style="medium">
        <color indexed="64"/>
      </right>
      <top/>
      <bottom style="thin">
        <color indexed="64"/>
      </bottom>
      <diagonal/>
    </border>
    <border>
      <left style="medium">
        <color indexed="64"/>
      </left>
      <right style="thin">
        <color auto="1"/>
      </right>
      <top/>
      <bottom style="thin">
        <color auto="1"/>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auto="1"/>
      </bottom>
      <diagonal/>
    </border>
  </borders>
  <cellStyleXfs count="13">
    <xf numFmtId="0" fontId="0" fillId="0" borderId="0"/>
    <xf numFmtId="0" fontId="3" fillId="0" borderId="0"/>
    <xf numFmtId="164" fontId="3" fillId="0" borderId="0" applyFont="0" applyFill="0" applyBorder="0" applyAlignment="0" applyProtection="0"/>
    <xf numFmtId="0" fontId="4" fillId="0" borderId="0"/>
    <xf numFmtId="0" fontId="5" fillId="0" borderId="0"/>
    <xf numFmtId="0" fontId="3" fillId="0" borderId="0"/>
    <xf numFmtId="0" fontId="6" fillId="0" borderId="0"/>
    <xf numFmtId="0" fontId="7" fillId="0" borderId="0"/>
    <xf numFmtId="9" fontId="5" fillId="0" borderId="0" applyFont="0" applyFill="0" applyBorder="0" applyAlignment="0" applyProtection="0"/>
    <xf numFmtId="166" fontId="5" fillId="0" borderId="0"/>
    <xf numFmtId="0" fontId="2" fillId="0" borderId="0"/>
    <xf numFmtId="0" fontId="15" fillId="0" borderId="0" applyNumberFormat="0" applyFill="0" applyBorder="0" applyAlignment="0" applyProtection="0"/>
    <xf numFmtId="0" fontId="1" fillId="0" borderId="0"/>
  </cellStyleXfs>
  <cellXfs count="227">
    <xf numFmtId="0" fontId="0" fillId="0" borderId="0" xfId="0"/>
    <xf numFmtId="0" fontId="9" fillId="2" borderId="1" xfId="0" applyFont="1" applyFill="1" applyBorder="1" applyAlignment="1">
      <alignment vertical="center" wrapText="1"/>
    </xf>
    <xf numFmtId="0" fontId="8" fillId="0" borderId="0" xfId="0" applyFont="1" applyAlignment="1">
      <alignment horizontal="center" vertical="top" wrapText="1"/>
    </xf>
    <xf numFmtId="0" fontId="8" fillId="0" borderId="0" xfId="0" applyFont="1" applyAlignment="1">
      <alignment horizontal="left" wrapText="1"/>
    </xf>
    <xf numFmtId="4" fontId="12" fillId="2" borderId="13" xfId="2" applyNumberFormat="1" applyFont="1" applyFill="1" applyBorder="1" applyAlignment="1">
      <alignment horizontal="center"/>
    </xf>
    <xf numFmtId="164" fontId="12" fillId="2" borderId="3" xfId="2" applyNumberFormat="1" applyFont="1" applyFill="1" applyBorder="1" applyAlignment="1">
      <alignment horizontal="center"/>
    </xf>
    <xf numFmtId="3" fontId="12" fillId="2" borderId="7" xfId="2" applyNumberFormat="1" applyFont="1" applyFill="1" applyBorder="1" applyAlignment="1">
      <alignment horizontal="center"/>
    </xf>
    <xf numFmtId="4" fontId="12" fillId="2" borderId="7" xfId="2" applyNumberFormat="1" applyFont="1" applyFill="1" applyBorder="1" applyAlignment="1">
      <alignment horizontal="center"/>
    </xf>
    <xf numFmtId="4" fontId="12" fillId="2" borderId="6" xfId="2" applyNumberFormat="1" applyFont="1" applyFill="1" applyBorder="1" applyAlignment="1">
      <alignment horizontal="center"/>
    </xf>
    <xf numFmtId="4" fontId="12" fillId="2" borderId="4" xfId="2" applyNumberFormat="1" applyFont="1" applyFill="1" applyBorder="1" applyAlignment="1">
      <alignment horizontal="center"/>
    </xf>
    <xf numFmtId="0" fontId="13" fillId="2" borderId="9" xfId="1" applyFont="1" applyFill="1" applyBorder="1" applyAlignment="1">
      <alignment horizontal="center"/>
    </xf>
    <xf numFmtId="0" fontId="13" fillId="2" borderId="10" xfId="1" applyFont="1" applyFill="1" applyBorder="1" applyAlignment="1">
      <alignment horizontal="center"/>
    </xf>
    <xf numFmtId="167" fontId="13" fillId="2" borderId="9" xfId="1" applyNumberFormat="1" applyFont="1" applyFill="1" applyBorder="1" applyAlignment="1">
      <alignment horizontal="center"/>
    </xf>
    <xf numFmtId="0" fontId="13" fillId="2" borderId="2" xfId="1" applyFont="1" applyFill="1" applyBorder="1" applyAlignment="1">
      <alignment horizontal="center"/>
    </xf>
    <xf numFmtId="165" fontId="12" fillId="2" borderId="10" xfId="2" applyNumberFormat="1" applyFont="1" applyFill="1" applyBorder="1" applyAlignment="1">
      <alignment horizontal="center"/>
    </xf>
    <xf numFmtId="3" fontId="12" fillId="2" borderId="9" xfId="2" applyNumberFormat="1" applyFont="1" applyFill="1" applyBorder="1" applyAlignment="1">
      <alignment horizontal="center"/>
    </xf>
    <xf numFmtId="0" fontId="10" fillId="2" borderId="26" xfId="0" applyFont="1" applyFill="1" applyBorder="1" applyAlignment="1">
      <alignment vertical="center" wrapText="1"/>
    </xf>
    <xf numFmtId="0" fontId="10" fillId="2" borderId="25" xfId="0" applyFont="1" applyFill="1" applyBorder="1" applyAlignment="1">
      <alignment vertical="center" wrapText="1"/>
    </xf>
    <xf numFmtId="4" fontId="12" fillId="2" borderId="11" xfId="2" applyNumberFormat="1" applyFont="1" applyFill="1" applyBorder="1" applyAlignment="1">
      <alignment horizontal="center"/>
    </xf>
    <xf numFmtId="165" fontId="12" fillId="2" borderId="11" xfId="2" applyNumberFormat="1" applyFont="1" applyFill="1" applyBorder="1" applyAlignment="1">
      <alignment horizontal="left"/>
    </xf>
    <xf numFmtId="165" fontId="12" fillId="2" borderId="5" xfId="2" applyNumberFormat="1" applyFont="1" applyFill="1" applyBorder="1" applyAlignment="1">
      <alignment horizontal="center"/>
    </xf>
    <xf numFmtId="3" fontId="12" fillId="2" borderId="6" xfId="2" applyNumberFormat="1" applyFont="1" applyFill="1" applyBorder="1" applyAlignment="1">
      <alignment horizontal="center"/>
    </xf>
    <xf numFmtId="164" fontId="14" fillId="3" borderId="2" xfId="2" applyNumberFormat="1" applyFont="1" applyFill="1" applyBorder="1" applyAlignment="1">
      <alignment horizontal="center"/>
    </xf>
    <xf numFmtId="4" fontId="14" fillId="3" borderId="10" xfId="2" applyNumberFormat="1" applyFont="1" applyFill="1" applyBorder="1" applyAlignment="1">
      <alignment horizontal="center"/>
    </xf>
    <xf numFmtId="2" fontId="0" fillId="0" borderId="0" xfId="0" applyNumberFormat="1"/>
    <xf numFmtId="164" fontId="12" fillId="2" borderId="10" xfId="2" applyNumberFormat="1" applyFont="1" applyFill="1" applyBorder="1" applyAlignment="1">
      <alignment horizontal="center"/>
    </xf>
    <xf numFmtId="165" fontId="12" fillId="2" borderId="9" xfId="2" applyNumberFormat="1" applyFont="1" applyFill="1" applyBorder="1" applyAlignment="1">
      <alignment horizontal="left"/>
    </xf>
    <xf numFmtId="165" fontId="14" fillId="3" borderId="9" xfId="2" applyNumberFormat="1" applyFont="1" applyFill="1" applyBorder="1" applyAlignment="1">
      <alignment horizontal="left"/>
    </xf>
    <xf numFmtId="4" fontId="12" fillId="2" borderId="3" xfId="2" applyNumberFormat="1" applyFont="1" applyFill="1" applyBorder="1" applyAlignment="1">
      <alignment horizontal="center"/>
    </xf>
    <xf numFmtId="4" fontId="12" fillId="2" borderId="8" xfId="2" applyNumberFormat="1" applyFont="1" applyFill="1" applyBorder="1" applyAlignment="1">
      <alignment horizontal="center"/>
    </xf>
    <xf numFmtId="4" fontId="12" fillId="2" borderId="27" xfId="2" applyNumberFormat="1" applyFont="1" applyFill="1" applyBorder="1" applyAlignment="1">
      <alignment horizontal="center"/>
    </xf>
    <xf numFmtId="4" fontId="12" fillId="2" borderId="28" xfId="2" applyNumberFormat="1" applyFont="1" applyFill="1" applyBorder="1" applyAlignment="1">
      <alignment horizontal="center"/>
    </xf>
    <xf numFmtId="0" fontId="9" fillId="0" borderId="29" xfId="0" applyFont="1" applyBorder="1" applyAlignment="1">
      <alignment horizontal="left" wrapText="1"/>
    </xf>
    <xf numFmtId="0" fontId="9" fillId="0" borderId="0" xfId="0" applyFont="1" applyBorder="1" applyAlignment="1">
      <alignment horizontal="left" wrapText="1"/>
    </xf>
    <xf numFmtId="0" fontId="9" fillId="0" borderId="13" xfId="0" applyFont="1" applyBorder="1" applyAlignment="1">
      <alignment horizontal="left" wrapText="1"/>
    </xf>
    <xf numFmtId="0" fontId="10" fillId="0" borderId="29" xfId="0" applyFont="1" applyBorder="1" applyAlignment="1">
      <alignment horizontal="left" wrapText="1"/>
    </xf>
    <xf numFmtId="0" fontId="10" fillId="0" borderId="0" xfId="0" applyFont="1" applyBorder="1" applyAlignment="1">
      <alignment horizontal="left" wrapText="1"/>
    </xf>
    <xf numFmtId="0" fontId="10" fillId="0" borderId="13" xfId="0" applyFont="1" applyBorder="1" applyAlignment="1">
      <alignment horizontal="left" wrapText="1"/>
    </xf>
    <xf numFmtId="0" fontId="8" fillId="0" borderId="29" xfId="0" applyFont="1" applyBorder="1" applyAlignment="1">
      <alignment horizontal="left" wrapText="1"/>
    </xf>
    <xf numFmtId="0" fontId="8" fillId="0" borderId="0" xfId="0" applyFont="1" applyBorder="1" applyAlignment="1">
      <alignment horizontal="left" wrapText="1"/>
    </xf>
    <xf numFmtId="0" fontId="8" fillId="0" borderId="13" xfId="0" applyFont="1" applyBorder="1" applyAlignment="1">
      <alignment horizontal="left" wrapText="1"/>
    </xf>
    <xf numFmtId="0" fontId="9" fillId="0" borderId="39" xfId="0" applyFont="1" applyBorder="1" applyAlignment="1"/>
    <xf numFmtId="0" fontId="9" fillId="0" borderId="40" xfId="0" applyFont="1" applyBorder="1" applyAlignment="1"/>
    <xf numFmtId="0" fontId="15" fillId="0" borderId="40" xfId="11" applyBorder="1" applyAlignment="1"/>
    <xf numFmtId="0" fontId="0" fillId="0" borderId="30" xfId="0" applyBorder="1"/>
    <xf numFmtId="0" fontId="15" fillId="0" borderId="41" xfId="11" applyBorder="1" applyAlignment="1"/>
    <xf numFmtId="0" fontId="0" fillId="0" borderId="29" xfId="0" applyBorder="1"/>
    <xf numFmtId="0" fontId="0" fillId="0" borderId="0" xfId="0" applyBorder="1"/>
    <xf numFmtId="0" fontId="0" fillId="0" borderId="13" xfId="0" applyBorder="1"/>
    <xf numFmtId="0" fontId="9" fillId="2" borderId="42" xfId="0" applyFont="1" applyFill="1" applyBorder="1" applyAlignment="1">
      <alignment horizontal="center" vertical="center"/>
    </xf>
    <xf numFmtId="0" fontId="9" fillId="0" borderId="29" xfId="0" applyFont="1" applyBorder="1"/>
    <xf numFmtId="0" fontId="9" fillId="0" borderId="0" xfId="0" applyFont="1" applyBorder="1"/>
    <xf numFmtId="0" fontId="9" fillId="0" borderId="13" xfId="0" applyFont="1" applyBorder="1"/>
    <xf numFmtId="22" fontId="9" fillId="0" borderId="29" xfId="5" applyNumberFormat="1" applyFont="1" applyBorder="1"/>
    <xf numFmtId="22" fontId="9" fillId="0" borderId="0" xfId="5" applyNumberFormat="1" applyFont="1" applyBorder="1"/>
    <xf numFmtId="0" fontId="16" fillId="0" borderId="0" xfId="0" applyFont="1"/>
    <xf numFmtId="167" fontId="13" fillId="2" borderId="43" xfId="1" applyNumberFormat="1" applyFont="1" applyFill="1" applyBorder="1" applyAlignment="1">
      <alignment horizontal="center"/>
    </xf>
    <xf numFmtId="0" fontId="13" fillId="2" borderId="3" xfId="1" applyFont="1" applyFill="1" applyBorder="1" applyAlignment="1">
      <alignment horizontal="center"/>
    </xf>
    <xf numFmtId="3" fontId="12" fillId="2" borderId="28" xfId="2" applyNumberFormat="1" applyFont="1" applyFill="1" applyBorder="1" applyAlignment="1">
      <alignment horizontal="center"/>
    </xf>
    <xf numFmtId="165" fontId="12" fillId="2" borderId="44" xfId="2" applyNumberFormat="1" applyFont="1" applyFill="1" applyBorder="1" applyAlignment="1">
      <alignment horizontal="left"/>
    </xf>
    <xf numFmtId="165" fontId="12" fillId="2" borderId="45" xfId="2" applyNumberFormat="1" applyFont="1" applyFill="1" applyBorder="1" applyAlignment="1">
      <alignment horizontal="center"/>
    </xf>
    <xf numFmtId="4" fontId="12" fillId="2" borderId="44" xfId="2" applyNumberFormat="1" applyFont="1" applyFill="1" applyBorder="1" applyAlignment="1">
      <alignment horizontal="center"/>
    </xf>
    <xf numFmtId="4" fontId="12" fillId="2" borderId="46" xfId="2" applyNumberFormat="1" applyFont="1" applyFill="1" applyBorder="1" applyAlignment="1">
      <alignment horizontal="center"/>
    </xf>
    <xf numFmtId="4" fontId="12" fillId="2" borderId="47" xfId="2" applyNumberFormat="1" applyFont="1" applyFill="1" applyBorder="1" applyAlignment="1">
      <alignment horizontal="center"/>
    </xf>
    <xf numFmtId="4" fontId="12" fillId="2" borderId="45" xfId="2" applyNumberFormat="1" applyFont="1" applyFill="1" applyBorder="1" applyAlignment="1">
      <alignment horizontal="center"/>
    </xf>
    <xf numFmtId="165" fontId="12" fillId="2" borderId="37" xfId="2" applyNumberFormat="1" applyFont="1" applyFill="1" applyBorder="1" applyAlignment="1">
      <alignment horizontal="left"/>
    </xf>
    <xf numFmtId="165" fontId="12" fillId="2" borderId="36" xfId="2" applyNumberFormat="1" applyFont="1" applyFill="1" applyBorder="1" applyAlignment="1">
      <alignment horizontal="center"/>
    </xf>
    <xf numFmtId="4" fontId="12" fillId="2" borderId="37" xfId="2" applyNumberFormat="1" applyFont="1" applyFill="1" applyBorder="1" applyAlignment="1">
      <alignment horizontal="center"/>
    </xf>
    <xf numFmtId="4" fontId="12" fillId="2" borderId="1" xfId="2" applyNumberFormat="1" applyFont="1" applyFill="1" applyBorder="1" applyAlignment="1">
      <alignment horizontal="center"/>
    </xf>
    <xf numFmtId="4" fontId="12" fillId="2" borderId="26" xfId="2" applyNumberFormat="1" applyFont="1" applyFill="1" applyBorder="1" applyAlignment="1">
      <alignment horizontal="center"/>
    </xf>
    <xf numFmtId="4" fontId="12" fillId="2" borderId="36" xfId="2" applyNumberFormat="1" applyFont="1" applyFill="1" applyBorder="1" applyAlignment="1">
      <alignment horizontal="center"/>
    </xf>
    <xf numFmtId="3" fontId="12" fillId="2" borderId="13" xfId="2" applyNumberFormat="1" applyFont="1" applyFill="1" applyBorder="1" applyAlignment="1">
      <alignment horizontal="center"/>
    </xf>
    <xf numFmtId="4" fontId="12" fillId="2" borderId="48" xfId="2" applyNumberFormat="1" applyFont="1" applyFill="1" applyBorder="1" applyAlignment="1">
      <alignment horizontal="center"/>
    </xf>
    <xf numFmtId="4" fontId="12" fillId="2" borderId="49" xfId="2" applyNumberFormat="1" applyFont="1" applyFill="1" applyBorder="1" applyAlignment="1">
      <alignment horizontal="center"/>
    </xf>
    <xf numFmtId="4" fontId="12" fillId="2" borderId="18" xfId="2" applyNumberFormat="1" applyFont="1" applyFill="1" applyBorder="1" applyAlignment="1">
      <alignment horizontal="center"/>
    </xf>
    <xf numFmtId="4" fontId="12" fillId="2" borderId="16" xfId="2" applyNumberFormat="1" applyFont="1" applyFill="1" applyBorder="1" applyAlignment="1">
      <alignment horizontal="center"/>
    </xf>
    <xf numFmtId="4" fontId="12" fillId="2" borderId="32" xfId="2" applyNumberFormat="1" applyFont="1" applyFill="1" applyBorder="1" applyAlignment="1">
      <alignment horizontal="center"/>
    </xf>
    <xf numFmtId="4" fontId="12" fillId="2" borderId="50" xfId="2" applyNumberFormat="1" applyFont="1" applyFill="1" applyBorder="1" applyAlignment="1">
      <alignment horizontal="center"/>
    </xf>
    <xf numFmtId="4" fontId="12" fillId="2" borderId="51" xfId="2" applyNumberFormat="1" applyFont="1" applyFill="1" applyBorder="1" applyAlignment="1">
      <alignment horizontal="center"/>
    </xf>
    <xf numFmtId="4" fontId="12" fillId="2" borderId="30" xfId="2" applyNumberFormat="1" applyFont="1" applyFill="1" applyBorder="1" applyAlignment="1">
      <alignment horizontal="center"/>
    </xf>
    <xf numFmtId="4" fontId="12" fillId="2" borderId="5" xfId="2" applyNumberFormat="1" applyFont="1" applyFill="1" applyBorder="1" applyAlignment="1">
      <alignment horizontal="center"/>
    </xf>
    <xf numFmtId="4" fontId="14" fillId="3" borderId="43" xfId="2" applyNumberFormat="1" applyFont="1" applyFill="1" applyBorder="1" applyAlignment="1">
      <alignment horizontal="center"/>
    </xf>
    <xf numFmtId="4" fontId="14" fillId="3" borderId="9" xfId="2" applyNumberFormat="1" applyFont="1" applyFill="1" applyBorder="1" applyAlignment="1">
      <alignment horizontal="center"/>
    </xf>
    <xf numFmtId="4" fontId="14" fillId="3" borderId="3" xfId="2" applyNumberFormat="1" applyFont="1" applyFill="1" applyBorder="1" applyAlignment="1">
      <alignment horizontal="center"/>
    </xf>
    <xf numFmtId="164" fontId="14" fillId="3" borderId="9" xfId="2" applyNumberFormat="1" applyFont="1" applyFill="1" applyBorder="1" applyAlignment="1">
      <alignment horizontal="center"/>
    </xf>
    <xf numFmtId="4" fontId="12" fillId="2" borderId="2" xfId="2" applyNumberFormat="1" applyFont="1" applyFill="1" applyBorder="1" applyAlignment="1">
      <alignment horizontal="center"/>
    </xf>
    <xf numFmtId="4" fontId="12" fillId="2" borderId="43" xfId="2" applyNumberFormat="1" applyFont="1" applyFill="1" applyBorder="1" applyAlignment="1">
      <alignment horizontal="center"/>
    </xf>
    <xf numFmtId="0" fontId="0" fillId="5" borderId="0" xfId="0" applyFill="1" applyAlignment="1">
      <alignment vertical="center"/>
    </xf>
    <xf numFmtId="0" fontId="0" fillId="5" borderId="0" xfId="0" applyFill="1" applyAlignment="1">
      <alignment horizontal="center" vertical="center"/>
    </xf>
    <xf numFmtId="0" fontId="0" fillId="5" borderId="21" xfId="0" applyFill="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1" fillId="0" borderId="0" xfId="12"/>
    <xf numFmtId="0" fontId="17" fillId="2" borderId="52" xfId="10" applyFont="1" applyFill="1" applyBorder="1" applyAlignment="1">
      <alignment horizontal="center" vertical="center" wrapText="1"/>
    </xf>
    <xf numFmtId="0" fontId="17" fillId="2" borderId="43" xfId="10" applyFont="1" applyFill="1" applyBorder="1" applyAlignment="1">
      <alignment horizontal="center" vertical="center" wrapText="1"/>
    </xf>
    <xf numFmtId="22" fontId="17" fillId="2" borderId="43" xfId="12" applyNumberFormat="1" applyFont="1" applyFill="1" applyBorder="1" applyAlignment="1">
      <alignment horizontal="center" vertical="center" wrapText="1"/>
    </xf>
    <xf numFmtId="0" fontId="17" fillId="2" borderId="53" xfId="10" applyFont="1" applyFill="1" applyBorder="1" applyAlignment="1">
      <alignment horizontal="center" vertical="center" wrapText="1"/>
    </xf>
    <xf numFmtId="0" fontId="18" fillId="0" borderId="0" xfId="12" applyFont="1"/>
    <xf numFmtId="1" fontId="19" fillId="2" borderId="35" xfId="12" applyNumberFormat="1" applyFont="1" applyFill="1" applyBorder="1" applyAlignment="1">
      <alignment horizontal="center"/>
    </xf>
    <xf numFmtId="1" fontId="19" fillId="2" borderId="15" xfId="12" applyNumberFormat="1" applyFont="1" applyFill="1" applyBorder="1"/>
    <xf numFmtId="3" fontId="19" fillId="2" borderId="15" xfId="12" applyNumberFormat="1" applyFont="1" applyFill="1" applyBorder="1"/>
    <xf numFmtId="168" fontId="19" fillId="2" borderId="15" xfId="12" applyNumberFormat="1" applyFont="1" applyFill="1" applyBorder="1"/>
    <xf numFmtId="0" fontId="19" fillId="2" borderId="15" xfId="12" applyFont="1" applyFill="1" applyBorder="1"/>
    <xf numFmtId="10" fontId="19" fillId="2" borderId="54" xfId="12" applyNumberFormat="1" applyFont="1" applyFill="1" applyBorder="1"/>
    <xf numFmtId="1" fontId="19" fillId="2" borderId="42" xfId="12" applyNumberFormat="1" applyFont="1" applyFill="1" applyBorder="1" applyAlignment="1">
      <alignment horizontal="center"/>
    </xf>
    <xf numFmtId="1" fontId="19" fillId="2" borderId="1" xfId="12" applyNumberFormat="1" applyFont="1" applyFill="1" applyBorder="1" applyAlignment="1">
      <alignment horizontal="right"/>
    </xf>
    <xf numFmtId="1" fontId="19" fillId="2" borderId="1" xfId="12" applyNumberFormat="1" applyFont="1" applyFill="1" applyBorder="1"/>
    <xf numFmtId="3" fontId="19" fillId="2" borderId="1" xfId="12" applyNumberFormat="1" applyFont="1" applyFill="1" applyBorder="1"/>
    <xf numFmtId="168" fontId="19" fillId="2" borderId="1" xfId="12" applyNumberFormat="1" applyFont="1" applyFill="1" applyBorder="1"/>
    <xf numFmtId="0" fontId="19" fillId="2" borderId="1" xfId="12" applyFont="1" applyFill="1" applyBorder="1"/>
    <xf numFmtId="10" fontId="19" fillId="2" borderId="38" xfId="12" applyNumberFormat="1" applyFont="1" applyFill="1" applyBorder="1"/>
    <xf numFmtId="10" fontId="17" fillId="2" borderId="2" xfId="12" applyNumberFormat="1" applyFont="1" applyFill="1" applyBorder="1"/>
    <xf numFmtId="4" fontId="1" fillId="0" borderId="0" xfId="12" applyNumberFormat="1"/>
    <xf numFmtId="22" fontId="1" fillId="0" borderId="0" xfId="12" applyNumberFormat="1" applyBorder="1"/>
    <xf numFmtId="0" fontId="1" fillId="0" borderId="0" xfId="12" applyBorder="1"/>
    <xf numFmtId="22" fontId="1" fillId="0" borderId="0" xfId="12" applyNumberFormat="1"/>
    <xf numFmtId="0" fontId="10" fillId="2" borderId="37"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9" fillId="2" borderId="16" xfId="0" applyFont="1" applyFill="1" applyBorder="1" applyAlignment="1">
      <alignment horizontal="left" vertical="center" wrapText="1"/>
    </xf>
    <xf numFmtId="0" fontId="9" fillId="2" borderId="12" xfId="0" applyFont="1" applyFill="1" applyBorder="1" applyAlignment="1">
      <alignment horizontal="left" vertical="center" wrapText="1"/>
    </xf>
    <xf numFmtId="0" fontId="9" fillId="2" borderId="15" xfId="0" applyFont="1" applyFill="1" applyBorder="1" applyAlignment="1">
      <alignment horizontal="left" vertical="center" wrapText="1"/>
    </xf>
    <xf numFmtId="0" fontId="9" fillId="2" borderId="31" xfId="0" applyFont="1" applyFill="1" applyBorder="1" applyAlignment="1">
      <alignment horizontal="center" vertical="center" wrapText="1"/>
    </xf>
    <xf numFmtId="0" fontId="9" fillId="2" borderId="33" xfId="0" applyFont="1" applyFill="1" applyBorder="1" applyAlignment="1">
      <alignment horizontal="center" vertical="center" wrapText="1"/>
    </xf>
    <xf numFmtId="0" fontId="9" fillId="2" borderId="35" xfId="0" applyFont="1" applyFill="1" applyBorder="1" applyAlignment="1">
      <alignment horizontal="center" vertical="center" wrapText="1"/>
    </xf>
    <xf numFmtId="2" fontId="9" fillId="2" borderId="17" xfId="0" applyNumberFormat="1" applyFont="1" applyFill="1" applyBorder="1" applyAlignment="1">
      <alignment horizontal="center" vertical="center" wrapText="1"/>
    </xf>
    <xf numFmtId="2" fontId="9" fillId="2" borderId="18" xfId="0" applyNumberFormat="1" applyFont="1" applyFill="1" applyBorder="1" applyAlignment="1">
      <alignment horizontal="center" vertical="center" wrapText="1"/>
    </xf>
    <xf numFmtId="2" fontId="9" fillId="2" borderId="19" xfId="0" applyNumberFormat="1" applyFont="1" applyFill="1" applyBorder="1" applyAlignment="1">
      <alignment horizontal="center" vertical="center" wrapText="1"/>
    </xf>
    <xf numFmtId="2" fontId="9" fillId="2" borderId="23" xfId="0" applyNumberFormat="1" applyFont="1" applyFill="1" applyBorder="1" applyAlignment="1">
      <alignment horizontal="center" vertical="center" wrapText="1"/>
    </xf>
    <xf numFmtId="2" fontId="9" fillId="2" borderId="0" xfId="0" applyNumberFormat="1" applyFont="1" applyFill="1" applyBorder="1" applyAlignment="1">
      <alignment horizontal="center" vertical="center" wrapText="1"/>
    </xf>
    <xf numFmtId="2" fontId="9" fillId="2" borderId="24" xfId="0" applyNumberFormat="1" applyFont="1" applyFill="1" applyBorder="1" applyAlignment="1">
      <alignment horizontal="center" vertical="center" wrapText="1"/>
    </xf>
    <xf numFmtId="2" fontId="9" fillId="2" borderId="20" xfId="0" applyNumberFormat="1" applyFont="1" applyFill="1" applyBorder="1" applyAlignment="1">
      <alignment horizontal="center" vertical="center" wrapText="1"/>
    </xf>
    <xf numFmtId="2" fontId="9" fillId="2" borderId="21" xfId="0" applyNumberFormat="1" applyFont="1" applyFill="1" applyBorder="1" applyAlignment="1">
      <alignment horizontal="center" vertical="center" wrapText="1"/>
    </xf>
    <xf numFmtId="2" fontId="9" fillId="2" borderId="22" xfId="0" applyNumberFormat="1" applyFont="1" applyFill="1" applyBorder="1" applyAlignment="1">
      <alignment horizontal="center" vertical="center" wrapText="1"/>
    </xf>
    <xf numFmtId="17" fontId="9" fillId="2" borderId="14" xfId="0" applyNumberFormat="1" applyFont="1" applyFill="1" applyBorder="1" applyAlignment="1">
      <alignment horizontal="center" vertical="center" wrapText="1"/>
    </xf>
    <xf numFmtId="0" fontId="9" fillId="2" borderId="25" xfId="0" applyFont="1" applyFill="1" applyBorder="1" applyAlignment="1">
      <alignment horizontal="center" vertical="center" wrapText="1"/>
    </xf>
    <xf numFmtId="2" fontId="9" fillId="2" borderId="14" xfId="0" applyNumberFormat="1" applyFont="1" applyFill="1" applyBorder="1" applyAlignment="1">
      <alignment horizontal="center" vertical="center" wrapText="1"/>
    </xf>
    <xf numFmtId="0" fontId="9" fillId="2" borderId="26" xfId="0" applyFont="1" applyFill="1" applyBorder="1" applyAlignment="1">
      <alignment horizontal="center" vertical="center" wrapText="1"/>
    </xf>
    <xf numFmtId="0" fontId="9" fillId="2" borderId="14" xfId="0" applyFont="1" applyFill="1" applyBorder="1" applyAlignment="1">
      <alignment horizontal="center" vertical="center" wrapText="1"/>
    </xf>
    <xf numFmtId="2" fontId="9" fillId="2" borderId="26" xfId="0" applyNumberFormat="1" applyFont="1" applyFill="1" applyBorder="1" applyAlignment="1">
      <alignment horizontal="center" vertical="center" wrapText="1"/>
    </xf>
    <xf numFmtId="2" fontId="9" fillId="2" borderId="36" xfId="0" applyNumberFormat="1" applyFont="1" applyFill="1" applyBorder="1" applyAlignment="1">
      <alignment horizontal="center" vertical="center" wrapText="1"/>
    </xf>
    <xf numFmtId="2" fontId="10" fillId="2" borderId="1" xfId="0" applyNumberFormat="1" applyFont="1" applyFill="1" applyBorder="1" applyAlignment="1">
      <alignment horizontal="center" vertical="center" wrapText="1"/>
    </xf>
    <xf numFmtId="2" fontId="10" fillId="2" borderId="14" xfId="0" applyNumberFormat="1" applyFont="1" applyFill="1" applyBorder="1" applyAlignment="1">
      <alignment horizontal="center" vertical="center" wrapText="1"/>
    </xf>
    <xf numFmtId="0" fontId="10" fillId="2" borderId="36"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11" fillId="0" borderId="0" xfId="0" applyFont="1" applyBorder="1" applyAlignment="1">
      <alignment horizontal="center" vertical="center" wrapText="1"/>
    </xf>
    <xf numFmtId="0" fontId="8" fillId="4" borderId="29" xfId="0" applyFont="1" applyFill="1" applyBorder="1" applyAlignment="1">
      <alignment horizontal="left" wrapText="1"/>
    </xf>
    <xf numFmtId="0" fontId="8" fillId="4" borderId="0" xfId="0" applyFont="1" applyFill="1" applyBorder="1" applyAlignment="1">
      <alignment horizontal="left" wrapText="1"/>
    </xf>
    <xf numFmtId="0" fontId="8" fillId="4" borderId="13" xfId="0" applyFont="1" applyFill="1" applyBorder="1" applyAlignment="1">
      <alignment horizontal="left" wrapText="1"/>
    </xf>
    <xf numFmtId="0" fontId="10" fillId="0" borderId="8" xfId="0" applyFont="1" applyBorder="1" applyAlignment="1">
      <alignment horizontal="left" vertical="top" wrapText="1"/>
    </xf>
    <xf numFmtId="0" fontId="10" fillId="0" borderId="27" xfId="0" applyFont="1" applyBorder="1" applyAlignment="1">
      <alignment horizontal="left" vertical="top" wrapText="1"/>
    </xf>
    <xf numFmtId="0" fontId="10" fillId="0" borderId="28" xfId="0" applyFont="1" applyBorder="1" applyAlignment="1">
      <alignment horizontal="left" vertical="top" wrapText="1"/>
    </xf>
    <xf numFmtId="22" fontId="9" fillId="0" borderId="11" xfId="5" applyNumberFormat="1" applyFont="1" applyBorder="1" applyAlignment="1">
      <alignment horizontal="left" wrapText="1"/>
    </xf>
    <xf numFmtId="22" fontId="9" fillId="0" borderId="30" xfId="5" applyNumberFormat="1" applyFont="1" applyBorder="1" applyAlignment="1">
      <alignment horizontal="left" wrapText="1"/>
    </xf>
    <xf numFmtId="22" fontId="9" fillId="0" borderId="5" xfId="5" applyNumberFormat="1" applyFont="1" applyBorder="1" applyAlignment="1">
      <alignment horizontal="left" wrapText="1"/>
    </xf>
    <xf numFmtId="0" fontId="10" fillId="0" borderId="8" xfId="0" applyFont="1" applyBorder="1" applyAlignment="1">
      <alignment horizontal="left" wrapText="1"/>
    </xf>
    <xf numFmtId="0" fontId="10" fillId="0" borderId="27" xfId="0" applyFont="1" applyBorder="1" applyAlignment="1">
      <alignment horizontal="left" wrapText="1"/>
    </xf>
    <xf numFmtId="0" fontId="10" fillId="0" borderId="28" xfId="0" applyFont="1" applyBorder="1" applyAlignment="1">
      <alignment horizontal="left" wrapText="1"/>
    </xf>
    <xf numFmtId="0" fontId="8" fillId="4" borderId="11" xfId="0" applyFont="1" applyFill="1" applyBorder="1" applyAlignment="1">
      <alignment horizontal="left" wrapText="1"/>
    </xf>
    <xf numFmtId="0" fontId="8" fillId="4" borderId="30" xfId="0" applyFont="1" applyFill="1" applyBorder="1" applyAlignment="1">
      <alignment horizontal="left" wrapText="1"/>
    </xf>
    <xf numFmtId="0" fontId="8" fillId="4" borderId="5" xfId="0" applyFont="1" applyFill="1" applyBorder="1" applyAlignment="1">
      <alignment horizontal="left" wrapText="1"/>
    </xf>
    <xf numFmtId="22" fontId="9" fillId="0" borderId="29" xfId="5" applyNumberFormat="1" applyFont="1" applyBorder="1" applyAlignment="1">
      <alignment horizontal="left"/>
    </xf>
    <xf numFmtId="22" fontId="9" fillId="0" borderId="0" xfId="5" applyNumberFormat="1" applyFont="1" applyBorder="1" applyAlignment="1">
      <alignment horizontal="left"/>
    </xf>
    <xf numFmtId="22" fontId="9" fillId="0" borderId="13" xfId="5" applyNumberFormat="1" applyFont="1" applyBorder="1" applyAlignment="1">
      <alignment horizontal="left"/>
    </xf>
    <xf numFmtId="22" fontId="9" fillId="0" borderId="29" xfId="5" applyNumberFormat="1" applyFont="1" applyBorder="1" applyAlignment="1">
      <alignment horizontal="left" wrapText="1"/>
    </xf>
    <xf numFmtId="22" fontId="9" fillId="0" borderId="0" xfId="5" applyNumberFormat="1" applyFont="1" applyBorder="1" applyAlignment="1">
      <alignment horizontal="left" wrapText="1"/>
    </xf>
    <xf numFmtId="22" fontId="9" fillId="0" borderId="13" xfId="5" applyNumberFormat="1" applyFont="1" applyBorder="1" applyAlignment="1">
      <alignment horizontal="left" wrapText="1"/>
    </xf>
    <xf numFmtId="0" fontId="9" fillId="2" borderId="16"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7" xfId="0" applyFont="1" applyFill="1" applyBorder="1" applyAlignment="1">
      <alignment horizontal="center" vertical="center" wrapText="1"/>
    </xf>
    <xf numFmtId="2" fontId="10" fillId="2" borderId="26" xfId="0" applyNumberFormat="1" applyFont="1" applyFill="1" applyBorder="1" applyAlignment="1">
      <alignment horizontal="center" vertical="center" wrapText="1"/>
    </xf>
    <xf numFmtId="2" fontId="10" fillId="2" borderId="25" xfId="0" applyNumberFormat="1"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9" fillId="2" borderId="32" xfId="0" applyFont="1" applyFill="1" applyBorder="1" applyAlignment="1">
      <alignment horizontal="center" vertical="center" wrapText="1"/>
    </xf>
    <xf numFmtId="0" fontId="9" fillId="2" borderId="34" xfId="0" applyFont="1" applyFill="1" applyBorder="1" applyAlignment="1">
      <alignment horizontal="center" vertical="center" wrapText="1"/>
    </xf>
    <xf numFmtId="49" fontId="9" fillId="2" borderId="17" xfId="0" applyNumberFormat="1" applyFont="1" applyFill="1" applyBorder="1" applyAlignment="1">
      <alignment horizontal="center" vertical="center" wrapText="1"/>
    </xf>
    <xf numFmtId="49" fontId="9" fillId="2" borderId="18" xfId="0" applyNumberFormat="1" applyFont="1" applyFill="1" applyBorder="1" applyAlignment="1">
      <alignment horizontal="center" vertical="center" wrapText="1"/>
    </xf>
    <xf numFmtId="49" fontId="9" fillId="2" borderId="19" xfId="0" applyNumberFormat="1" applyFont="1" applyFill="1" applyBorder="1" applyAlignment="1">
      <alignment horizontal="center" vertical="center" wrapText="1"/>
    </xf>
    <xf numFmtId="49" fontId="9" fillId="2" borderId="20" xfId="0" applyNumberFormat="1" applyFont="1" applyFill="1" applyBorder="1" applyAlignment="1">
      <alignment horizontal="center" vertical="center" wrapText="1"/>
    </xf>
    <xf numFmtId="49" fontId="9" fillId="2" borderId="21" xfId="0" applyNumberFormat="1" applyFont="1" applyFill="1" applyBorder="1" applyAlignment="1">
      <alignment horizontal="center" vertical="center" wrapText="1"/>
    </xf>
    <xf numFmtId="49" fontId="9" fillId="2" borderId="22" xfId="0" applyNumberFormat="1" applyFont="1" applyFill="1" applyBorder="1" applyAlignment="1">
      <alignment horizontal="center" vertical="center" wrapText="1"/>
    </xf>
    <xf numFmtId="49" fontId="9" fillId="2" borderId="32" xfId="0" applyNumberFormat="1" applyFont="1" applyFill="1" applyBorder="1" applyAlignment="1">
      <alignment horizontal="center" vertical="center" wrapText="1"/>
    </xf>
    <xf numFmtId="49" fontId="9" fillId="2" borderId="34" xfId="0" applyNumberFormat="1" applyFont="1" applyFill="1" applyBorder="1" applyAlignment="1">
      <alignment horizontal="center" vertical="center" wrapText="1"/>
    </xf>
    <xf numFmtId="0" fontId="9" fillId="2" borderId="17" xfId="0" applyFont="1" applyFill="1" applyBorder="1" applyAlignment="1">
      <alignment horizontal="center" vertical="center"/>
    </xf>
    <xf numFmtId="0" fontId="9" fillId="2" borderId="18" xfId="0" applyFont="1" applyFill="1" applyBorder="1" applyAlignment="1">
      <alignment horizontal="center" vertical="center"/>
    </xf>
    <xf numFmtId="0" fontId="9" fillId="2" borderId="32"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34" xfId="0" applyFont="1" applyFill="1" applyBorder="1" applyAlignment="1">
      <alignment horizontal="center" vertical="center"/>
    </xf>
    <xf numFmtId="10" fontId="15" fillId="2" borderId="14" xfId="11" applyNumberFormat="1" applyFill="1" applyBorder="1" applyAlignment="1">
      <alignment horizontal="center" wrapText="1"/>
    </xf>
    <xf numFmtId="10" fontId="15" fillId="2" borderId="26" xfId="11" applyNumberFormat="1" applyFill="1" applyBorder="1" applyAlignment="1">
      <alignment horizontal="center" wrapText="1"/>
    </xf>
    <xf numFmtId="10" fontId="15" fillId="2" borderId="36" xfId="11" applyNumberFormat="1" applyFill="1" applyBorder="1" applyAlignment="1">
      <alignment horizontal="center" wrapText="1"/>
    </xf>
    <xf numFmtId="0" fontId="9" fillId="2" borderId="42" xfId="0" applyFont="1" applyFill="1" applyBorder="1" applyAlignment="1">
      <alignment horizontal="center" vertical="center" wrapText="1"/>
    </xf>
    <xf numFmtId="0" fontId="9" fillId="2" borderId="1" xfId="0" applyFont="1" applyFill="1" applyBorder="1" applyAlignment="1">
      <alignment horizontal="center" vertical="center" wrapText="1"/>
    </xf>
    <xf numFmtId="4" fontId="12" fillId="2" borderId="27" xfId="2" applyNumberFormat="1" applyFont="1" applyFill="1" applyBorder="1" applyAlignment="1">
      <alignment horizontal="center"/>
    </xf>
    <xf numFmtId="4" fontId="12" fillId="2" borderId="8" xfId="2" applyNumberFormat="1" applyFont="1" applyFill="1" applyBorder="1" applyAlignment="1">
      <alignment horizontal="center"/>
    </xf>
    <xf numFmtId="4" fontId="12" fillId="2" borderId="28" xfId="2" applyNumberFormat="1" applyFont="1" applyFill="1" applyBorder="1" applyAlignment="1">
      <alignment horizontal="center"/>
    </xf>
    <xf numFmtId="165" fontId="12" fillId="3" borderId="9" xfId="2" applyNumberFormat="1" applyFont="1" applyFill="1" applyBorder="1" applyAlignment="1">
      <alignment horizontal="left"/>
    </xf>
    <xf numFmtId="165" fontId="12" fillId="3" borderId="10" xfId="2" applyNumberFormat="1" applyFont="1" applyFill="1" applyBorder="1" applyAlignment="1">
      <alignment horizontal="left"/>
    </xf>
    <xf numFmtId="165" fontId="12" fillId="2" borderId="9" xfId="2" applyNumberFormat="1" applyFont="1" applyFill="1" applyBorder="1" applyAlignment="1">
      <alignment horizontal="left"/>
    </xf>
    <xf numFmtId="165" fontId="12" fillId="2" borderId="10" xfId="2" applyNumberFormat="1" applyFont="1" applyFill="1" applyBorder="1" applyAlignment="1">
      <alignment horizontal="left"/>
    </xf>
    <xf numFmtId="4" fontId="12" fillId="2" borderId="11" xfId="2" applyNumberFormat="1" applyFont="1" applyFill="1" applyBorder="1" applyAlignment="1">
      <alignment horizontal="center"/>
    </xf>
    <xf numFmtId="4" fontId="12" fillId="2" borderId="30" xfId="2" applyNumberFormat="1" applyFont="1" applyFill="1" applyBorder="1" applyAlignment="1">
      <alignment horizontal="center"/>
    </xf>
    <xf numFmtId="4" fontId="12" fillId="2" borderId="5" xfId="2" applyNumberFormat="1" applyFont="1" applyFill="1" applyBorder="1" applyAlignment="1">
      <alignment horizontal="center"/>
    </xf>
    <xf numFmtId="165" fontId="14" fillId="3" borderId="9" xfId="2" applyNumberFormat="1" applyFont="1" applyFill="1" applyBorder="1" applyAlignment="1">
      <alignment horizontal="left"/>
    </xf>
    <xf numFmtId="165" fontId="14" fillId="3" borderId="10" xfId="2" applyNumberFormat="1" applyFont="1" applyFill="1" applyBorder="1" applyAlignment="1">
      <alignment horizontal="left"/>
    </xf>
    <xf numFmtId="2" fontId="11" fillId="3" borderId="29" xfId="0" applyNumberFormat="1" applyFont="1" applyFill="1" applyBorder="1" applyAlignment="1">
      <alignment horizontal="center"/>
    </xf>
    <xf numFmtId="2" fontId="11" fillId="3" borderId="0" xfId="0" applyNumberFormat="1" applyFont="1" applyFill="1" applyBorder="1" applyAlignment="1">
      <alignment horizontal="center"/>
    </xf>
    <xf numFmtId="2" fontId="11" fillId="3" borderId="13" xfId="0" applyNumberFormat="1" applyFont="1" applyFill="1" applyBorder="1" applyAlignment="1">
      <alignment horizontal="center"/>
    </xf>
    <xf numFmtId="165" fontId="12" fillId="2" borderId="3" xfId="2" applyNumberFormat="1" applyFont="1" applyFill="1" applyBorder="1" applyAlignment="1">
      <alignment horizontal="left"/>
    </xf>
    <xf numFmtId="165" fontId="14" fillId="3" borderId="3" xfId="2" applyNumberFormat="1" applyFont="1" applyFill="1" applyBorder="1" applyAlignment="1">
      <alignment horizontal="left"/>
    </xf>
    <xf numFmtId="0" fontId="17" fillId="0" borderId="30" xfId="12" applyFont="1" applyBorder="1" applyAlignment="1">
      <alignment horizontal="center"/>
    </xf>
    <xf numFmtId="3" fontId="17" fillId="2" borderId="9" xfId="12" applyNumberFormat="1" applyFont="1" applyFill="1" applyBorder="1" applyAlignment="1">
      <alignment horizontal="center" vertical="center"/>
    </xf>
    <xf numFmtId="3" fontId="17" fillId="2" borderId="10" xfId="12" applyNumberFormat="1" applyFont="1" applyFill="1" applyBorder="1" applyAlignment="1">
      <alignment horizontal="center" vertical="center"/>
    </xf>
    <xf numFmtId="3" fontId="17" fillId="2" borderId="3" xfId="12" applyNumberFormat="1" applyFont="1" applyFill="1" applyBorder="1" applyAlignment="1">
      <alignment horizontal="center" vertical="center"/>
    </xf>
    <xf numFmtId="0" fontId="17" fillId="0" borderId="0" xfId="12" applyFont="1" applyBorder="1" applyAlignment="1">
      <alignment horizontal="center"/>
    </xf>
    <xf numFmtId="22" fontId="8" fillId="0" borderId="0" xfId="12" applyNumberFormat="1" applyFont="1" applyAlignment="1">
      <alignment horizontal="center"/>
    </xf>
  </cellXfs>
  <cellStyles count="13">
    <cellStyle name="=C:\WINNT35\SYSTEM32\COMMAND.COM 6" xfId="3" xr:uid="{00000000-0005-0000-0000-000000000000}"/>
    <cellStyle name="Comma 4 2" xfId="2" xr:uid="{00000000-0005-0000-0000-000001000000}"/>
    <cellStyle name="Hyperlink" xfId="11" builtinId="8"/>
    <cellStyle name="Normal" xfId="0" builtinId="0"/>
    <cellStyle name="Normal 11" xfId="6" xr:uid="{00000000-0005-0000-0000-000004000000}"/>
    <cellStyle name="Normal 12 2" xfId="5" xr:uid="{00000000-0005-0000-0000-000005000000}"/>
    <cellStyle name="Normal 14 3 2" xfId="1" xr:uid="{00000000-0005-0000-0000-000006000000}"/>
    <cellStyle name="Normal 15 2" xfId="4" xr:uid="{00000000-0005-0000-0000-000007000000}"/>
    <cellStyle name="Normal 2" xfId="10" xr:uid="{00000000-0005-0000-0000-000008000000}"/>
    <cellStyle name="Normal 2 12" xfId="9" xr:uid="{00000000-0005-0000-0000-000009000000}"/>
    <cellStyle name="Normal 3" xfId="12" xr:uid="{C28B8860-F95B-4B49-8C2B-DBD722C29A31}"/>
    <cellStyle name="Normal 42" xfId="7" xr:uid="{00000000-0005-0000-0000-00000A000000}"/>
    <cellStyle name="Percent 2" xfId="8"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styles" Target="styles.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47621</xdr:colOff>
      <xdr:row>0</xdr:row>
      <xdr:rowOff>104778</xdr:rowOff>
    </xdr:from>
    <xdr:to>
      <xdr:col>13</xdr:col>
      <xdr:colOff>345013</xdr:colOff>
      <xdr:row>4</xdr:row>
      <xdr:rowOff>19053</xdr:rowOff>
    </xdr:to>
    <xdr:pic>
      <xdr:nvPicPr>
        <xdr:cNvPr id="2" name="Picture 57">
          <a:extLst>
            <a:ext uri="{FF2B5EF4-FFF2-40B4-BE49-F238E27FC236}">
              <a16:creationId xmlns:a16="http://schemas.microsoft.com/office/drawing/2014/main" id="{CFA713E8-2EF7-49A7-BEA6-6F033F4D56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96246" y="104778"/>
          <a:ext cx="468842" cy="676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63502</xdr:colOff>
      <xdr:row>0</xdr:row>
      <xdr:rowOff>126996</xdr:rowOff>
    </xdr:from>
    <xdr:to>
      <xdr:col>2</xdr:col>
      <xdr:colOff>501652</xdr:colOff>
      <xdr:row>4</xdr:row>
      <xdr:rowOff>69846</xdr:rowOff>
    </xdr:to>
    <xdr:pic>
      <xdr:nvPicPr>
        <xdr:cNvPr id="3" name="Picture 58">
          <a:extLst>
            <a:ext uri="{FF2B5EF4-FFF2-40B4-BE49-F238E27FC236}">
              <a16:creationId xmlns:a16="http://schemas.microsoft.com/office/drawing/2014/main" id="{45F29DB9-E492-4C3C-9324-9F9FE80C376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8777" y="126996"/>
          <a:ext cx="838200" cy="704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635000</xdr:colOff>
      <xdr:row>1</xdr:row>
      <xdr:rowOff>21167</xdr:rowOff>
    </xdr:from>
    <xdr:to>
      <xdr:col>11</xdr:col>
      <xdr:colOff>359834</xdr:colOff>
      <xdr:row>4</xdr:row>
      <xdr:rowOff>164042</xdr:rowOff>
    </xdr:to>
    <xdr:sp macro="" textlink="">
      <xdr:nvSpPr>
        <xdr:cNvPr id="4" name="Text Box 1">
          <a:extLst>
            <a:ext uri="{FF2B5EF4-FFF2-40B4-BE49-F238E27FC236}">
              <a16:creationId xmlns:a16="http://schemas.microsoft.com/office/drawing/2014/main" id="{8C394DB5-1BDE-4989-B838-A0142BD735CB}"/>
            </a:ext>
          </a:extLst>
        </xdr:cNvPr>
        <xdr:cNvSpPr txBox="1">
          <a:spLocks noChangeArrowheads="1"/>
        </xdr:cNvSpPr>
      </xdr:nvSpPr>
      <xdr:spPr bwMode="auto">
        <a:xfrm>
          <a:off x="1330325" y="211667"/>
          <a:ext cx="654473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ctr"/>
          <a:r>
            <a:rPr lang="en-US" sz="1400" b="1">
              <a:effectLst/>
              <a:latin typeface="Arial" panose="020B0604020202020204" pitchFamily="34" charset="0"/>
              <a:ea typeface="+mn-ea"/>
              <a:cs typeface="Arial" panose="020B0604020202020204" pitchFamily="34" charset="0"/>
            </a:rPr>
            <a:t>ROMANIAN REGULATORY AUTHORITY FOR ENERGY</a:t>
          </a:r>
          <a:endParaRPr lang="en-US" sz="1400">
            <a:effectLst/>
            <a:latin typeface="Arial" panose="020B0604020202020204" pitchFamily="34" charset="0"/>
            <a:ea typeface="+mn-ea"/>
            <a:cs typeface="Arial" panose="020B0604020202020204" pitchFamily="34" charset="0"/>
          </a:endParaRPr>
        </a:p>
        <a:p>
          <a:pPr algn="l" rtl="0">
            <a:lnSpc>
              <a:spcPts val="1000"/>
            </a:lnSpc>
            <a:defRPr sz="1000"/>
          </a:pPr>
          <a:r>
            <a:rPr lang="en-US" sz="1000" b="0" i="0" u="none" strike="noStrike" baseline="0">
              <a:solidFill>
                <a:srgbClr val="000000"/>
              </a:solidFill>
              <a:latin typeface="Arial"/>
              <a:cs typeface="Arial"/>
            </a:rPr>
            <a:t> </a:t>
          </a:r>
          <a:endParaRPr lang="en-US" sz="1200" b="0" i="0" u="none" strike="noStrike" baseline="0">
            <a:solidFill>
              <a:srgbClr val="000000"/>
            </a:solidFill>
            <a:latin typeface="Calibri"/>
            <a:cs typeface="Calibri"/>
          </a:endParaRPr>
        </a:p>
        <a:p>
          <a:pPr algn="l" rtl="0">
            <a:lnSpc>
              <a:spcPts val="1000"/>
            </a:lnSpc>
            <a:defRPr sz="1000"/>
          </a:pPr>
          <a:r>
            <a:rPr lang="en-US" sz="1000" b="0" i="0" u="none" strike="noStrike" baseline="0">
              <a:solidFill>
                <a:srgbClr val="000000"/>
              </a:solidFill>
              <a:latin typeface="Arial"/>
              <a:cs typeface="Arial"/>
            </a:rPr>
            <a:t> </a:t>
          </a:r>
          <a:endParaRPr lang="en-US" sz="1100" b="0" i="0" u="none" strike="noStrike" baseline="0">
            <a:solidFill>
              <a:srgbClr val="000000"/>
            </a:solidFill>
            <a:latin typeface="Calibri"/>
            <a:cs typeface="Calibri"/>
          </a:endParaRPr>
        </a:p>
        <a:p>
          <a:pPr algn="l" rtl="0">
            <a:lnSpc>
              <a:spcPts val="1000"/>
            </a:lnSpc>
            <a:defRPr sz="1000"/>
          </a:pPr>
          <a:r>
            <a:rPr lang="en-US" sz="1000" b="0" i="0" u="none" strike="noStrike" baseline="0">
              <a:solidFill>
                <a:srgbClr val="000000"/>
              </a:solidFill>
              <a:latin typeface="Arial"/>
              <a:cs typeface="Arial"/>
            </a:rPr>
            <a:t> </a:t>
          </a:r>
          <a:endParaRPr lang="en-US" sz="1100" b="0" i="0" u="none" strike="noStrike" baseline="0">
            <a:solidFill>
              <a:srgbClr val="000000"/>
            </a:solidFill>
            <a:latin typeface="Calibri"/>
            <a:cs typeface="Calibri"/>
          </a:endParaRPr>
        </a:p>
        <a:p>
          <a:pPr algn="l" rtl="0">
            <a:lnSpc>
              <a:spcPts val="900"/>
            </a:lnSpc>
            <a:defRPr sz="1000"/>
          </a:pPr>
          <a:r>
            <a:rPr lang="en-US" sz="1000" b="0" i="0" u="none" strike="noStrike" baseline="0">
              <a:solidFill>
                <a:srgbClr val="000000"/>
              </a:solidFill>
              <a:latin typeface="Arial"/>
              <a:cs typeface="Arial"/>
            </a:rPr>
            <a:t>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my_doc\2004\bvc_2004_HG1476_activitati_real0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esasu\Documents\cuta\bvc\bvc%202019\bvc_2019_25.01.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igor_golubnichy\AppData\Local\Temp\683496\Global%20Corporate%20Annual%20v4%20v2%2033689.4%20v2%2033689.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crosu\My%20Documents\Lucru\BVC_2010\BVC_2010_%20trim.II%20pe%20luni.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Users\fmicu001\AppData\Local\Aura\5.0\Files\37\AF\08c4f636-aa81-4644-add8-80e8ec78ce27000000000000000000073246\20130517%20-%20Inquiries%20for%20FSLIs%20-%20ISRE%202400.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My%20Documents\Buget_2003_rectificat\Bvc2003_rectificat_aprobat_HG147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esasu\Documents\cuta\bvc\bvc%202018\FINAL\bvc_2018_v10_b.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Variable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Documents%20and%20Settings\eduda\Local%20Settings\Temporary%20Internet%20Files\Content.Outlook\4DL3MMXK\Tarife%20transport%2013-16%20incl-inmag.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esasu\Documents\cuta\Anexe\Anexe%202017\decembrie\final\anexe%20decembrie%202017_FINAL_executie_9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l-ias"/>
      <sheetName val="cheltuieli-realizari"/>
      <sheetName val="coeficienti alocare"/>
      <sheetName val="extras"/>
      <sheetName val="cheltuieli-bvc"/>
      <sheetName val="Fe"/>
      <sheetName val="Fe_activitati"/>
      <sheetName val="cost_oper_ANRGN"/>
      <sheetName val="coeficienti_alocare"/>
      <sheetName val="coeficienti_alocar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a 4 (prelim)"/>
      <sheetName val="Anexa 3 (prelim)"/>
      <sheetName val="Anexa 1 (prelim)"/>
      <sheetName val="executie preliminat"/>
      <sheetName val="ipoteze"/>
      <sheetName val="in (2)"/>
      <sheetName val="diverse"/>
      <sheetName val="bilant"/>
      <sheetName val="in"/>
      <sheetName val="investitii"/>
      <sheetName val="salarii"/>
      <sheetName val="cnp"/>
      <sheetName val="anal-fac (bvc)"/>
      <sheetName val="tabel"/>
      <sheetName val="bal_10.18"/>
      <sheetName val="bal 11.2017"/>
      <sheetName val="KPI"/>
      <sheetName val="serv"/>
      <sheetName val="pa_!"/>
      <sheetName val="P&amp;L"/>
      <sheetName val="VT"/>
      <sheetName val="P&amp;L (dg)"/>
      <sheetName val="Anexa 2"/>
      <sheetName val="Anexa 1"/>
      <sheetName val="Anexa 6"/>
      <sheetName val="Anexa 3"/>
      <sheetName val="liviu"/>
      <sheetName val="P&amp;L(pa)"/>
      <sheetName val="cash"/>
      <sheetName val="pp"/>
      <sheetName val="Plan"/>
      <sheetName val="creanta"/>
      <sheetName val="RAB 2032 defalcat"/>
      <sheetName val="2019"/>
      <sheetName val="2020"/>
      <sheetName val="2021"/>
      <sheetName val="2022"/>
      <sheetName val="rez_cap"/>
      <sheetName val="venit"/>
      <sheetName val="q 2018_2022"/>
      <sheetName val="q 2018 -2020 "/>
      <sheetName val="venit17 cond18"/>
      <sheetName val="venit18 (cond comp)"/>
      <sheetName val=" Tarife19_20"/>
      <sheetName val=" Tarife20_21"/>
      <sheetName val=" Tarife21_22"/>
      <sheetName val="Anexa 4"/>
      <sheetName val="Plan (2)"/>
      <sheetName val="bei"/>
      <sheetName val="BERD"/>
      <sheetName val="BCR"/>
      <sheetName val="PIF"/>
      <sheetName val="ECR"/>
      <sheetName val="Anexa 5"/>
      <sheetName val="anal-fac (18_19)"/>
      <sheetName val="anal-fac (19_20)"/>
      <sheetName val="anal-fac (bvc)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tilityBenchmarks"/>
      <sheetName val="Reports"/>
      <sheetName val="CFCalc"/>
      <sheetName val="Print"/>
      <sheetName val="TemplateLists"/>
      <sheetName val="CreditStatsFormatted"/>
      <sheetName val="Inputs"/>
      <sheetName val="rec table in publishing format"/>
      <sheetName val="Reconciliation"/>
      <sheetName val="FinSum"/>
      <sheetName val="FinSumPub"/>
      <sheetName val="CS2Temp"/>
      <sheetName val="Comments"/>
      <sheetName val="EntityComment"/>
      <sheetName val="Lists"/>
      <sheetName val="List of Calc Mnemonics"/>
      <sheetName val="MAP"/>
    </sheetNames>
    <sheetDataSet>
      <sheetData sheetId="0">
        <row r="10">
          <cell r="A10">
            <v>0</v>
          </cell>
        </row>
        <row r="11">
          <cell r="A11">
            <v>1</v>
          </cell>
          <cell r="B11" t="str">
            <v>AA</v>
          </cell>
          <cell r="D11">
            <v>1</v>
          </cell>
        </row>
        <row r="12">
          <cell r="A12">
            <v>2</v>
          </cell>
          <cell r="B12" t="str">
            <v>A</v>
          </cell>
          <cell r="D12">
            <v>2</v>
          </cell>
        </row>
        <row r="13">
          <cell r="A13">
            <v>3</v>
          </cell>
          <cell r="B13" t="str">
            <v>BBB</v>
          </cell>
          <cell r="D13">
            <v>3</v>
          </cell>
        </row>
        <row r="14">
          <cell r="A14">
            <v>4</v>
          </cell>
          <cell r="B14" t="str">
            <v>BB</v>
          </cell>
          <cell r="D14">
            <v>4</v>
          </cell>
        </row>
        <row r="15">
          <cell r="D15">
            <v>5</v>
          </cell>
        </row>
        <row r="16">
          <cell r="D16">
            <v>6</v>
          </cell>
        </row>
        <row r="17">
          <cell r="D17">
            <v>7</v>
          </cell>
        </row>
        <row r="18">
          <cell r="D18">
            <v>8</v>
          </cell>
        </row>
        <row r="19">
          <cell r="D19">
            <v>9</v>
          </cell>
        </row>
        <row r="20">
          <cell r="D20">
            <v>10</v>
          </cell>
        </row>
        <row r="30">
          <cell r="A30">
            <v>1</v>
          </cell>
          <cell r="B30" t="str">
            <v>3.0 - 2.5</v>
          </cell>
          <cell r="D30" t="str">
            <v>2.5 - 1.5</v>
          </cell>
          <cell r="F30" t="str">
            <v>1.5 - 1.0</v>
          </cell>
          <cell r="H30" t="str">
            <v>&lt;  1.0</v>
          </cell>
        </row>
        <row r="31">
          <cell r="A31">
            <v>2</v>
          </cell>
          <cell r="B31" t="str">
            <v>4.0 - 3.0</v>
          </cell>
          <cell r="D31" t="str">
            <v>3.0 - 2.0</v>
          </cell>
          <cell r="F31" t="str">
            <v>2.0 - 1.0</v>
          </cell>
          <cell r="H31" t="str">
            <v>&lt;  1.0</v>
          </cell>
        </row>
        <row r="32">
          <cell r="A32">
            <v>3</v>
          </cell>
          <cell r="B32" t="str">
            <v>4.5 - 3.5</v>
          </cell>
          <cell r="D32" t="str">
            <v>3.5 - 2.5</v>
          </cell>
          <cell r="F32" t="str">
            <v>2.5 - 1.5</v>
          </cell>
          <cell r="H32" t="str">
            <v>1.5 - 1.0</v>
          </cell>
        </row>
        <row r="33">
          <cell r="A33">
            <v>4</v>
          </cell>
          <cell r="B33" t="str">
            <v>5.0 - 4.2</v>
          </cell>
          <cell r="D33" t="str">
            <v>4.2 - 3.5</v>
          </cell>
          <cell r="F33" t="str">
            <v>3.5 - 2.5</v>
          </cell>
          <cell r="H33" t="str">
            <v>2.5 - 1.5</v>
          </cell>
        </row>
        <row r="34">
          <cell r="A34">
            <v>5</v>
          </cell>
          <cell r="B34" t="str">
            <v>5.5 - 4.5</v>
          </cell>
          <cell r="D34" t="str">
            <v>4.5 - 3.8</v>
          </cell>
          <cell r="F34" t="str">
            <v>3.8 - 2.8</v>
          </cell>
          <cell r="H34" t="str">
            <v>2.8 - 1.8</v>
          </cell>
        </row>
        <row r="35">
          <cell r="A35">
            <v>6</v>
          </cell>
          <cell r="B35" t="str">
            <v>6.0 - 5.2</v>
          </cell>
          <cell r="D35" t="str">
            <v>5.2 - 4.2</v>
          </cell>
          <cell r="F35" t="str">
            <v>4.2 - 3.0</v>
          </cell>
          <cell r="H35" t="str">
            <v>3.0 - 2.0</v>
          </cell>
        </row>
        <row r="36">
          <cell r="A36">
            <v>7</v>
          </cell>
          <cell r="B36" t="str">
            <v>8.0 - 6.5</v>
          </cell>
          <cell r="D36" t="str">
            <v>6.5 - 4.5</v>
          </cell>
          <cell r="F36" t="str">
            <v>4.5 - 3.2</v>
          </cell>
          <cell r="H36" t="str">
            <v>3.2 - 2.2</v>
          </cell>
        </row>
        <row r="37">
          <cell r="A37">
            <v>8</v>
          </cell>
          <cell r="B37" t="str">
            <v>10.0 - 7.5</v>
          </cell>
          <cell r="D37" t="str">
            <v>7.5 - 5.5</v>
          </cell>
          <cell r="F37" t="str">
            <v>5.5 - 3.5</v>
          </cell>
          <cell r="H37" t="str">
            <v>3.5 - 2.5</v>
          </cell>
        </row>
        <row r="38">
          <cell r="A38">
            <v>9</v>
          </cell>
          <cell r="B38" t="str">
            <v>-</v>
          </cell>
          <cell r="D38" t="str">
            <v>10.0 - 7.0</v>
          </cell>
          <cell r="F38" t="str">
            <v>7.0 - 4.0</v>
          </cell>
          <cell r="H38" t="str">
            <v>4.0 - 2.8</v>
          </cell>
        </row>
        <row r="39">
          <cell r="A39">
            <v>10</v>
          </cell>
          <cell r="B39" t="str">
            <v>-</v>
          </cell>
          <cell r="D39" t="str">
            <v>11.0 - 8.0</v>
          </cell>
          <cell r="F39" t="str">
            <v>8.0 - 5.0</v>
          </cell>
          <cell r="H39" t="str">
            <v>5.0 - 3.0</v>
          </cell>
        </row>
        <row r="42">
          <cell r="A42">
            <v>1</v>
          </cell>
          <cell r="B42" t="str">
            <v>20.0 - 15.0</v>
          </cell>
          <cell r="D42" t="str">
            <v>15.0 - 10.0</v>
          </cell>
          <cell r="F42" t="str">
            <v>10.0 - 5.0</v>
          </cell>
          <cell r="H42" t="str">
            <v>&lt;  5.0</v>
          </cell>
        </row>
        <row r="43">
          <cell r="A43">
            <v>2</v>
          </cell>
          <cell r="B43" t="str">
            <v>25.0 - 20.0</v>
          </cell>
          <cell r="D43" t="str">
            <v>20.0 - 12.0</v>
          </cell>
          <cell r="F43" t="str">
            <v>12.0 - 8.0</v>
          </cell>
          <cell r="H43" t="str">
            <v>&lt;  8.0</v>
          </cell>
        </row>
        <row r="44">
          <cell r="A44">
            <v>3</v>
          </cell>
          <cell r="B44" t="str">
            <v>30.0 - 25.0</v>
          </cell>
          <cell r="D44" t="str">
            <v>25.0 - 15.0</v>
          </cell>
          <cell r="F44" t="str">
            <v>15.0 - 10.0</v>
          </cell>
          <cell r="H44" t="str">
            <v>10.0 - 5.0</v>
          </cell>
        </row>
        <row r="45">
          <cell r="A45">
            <v>4</v>
          </cell>
          <cell r="B45" t="str">
            <v>35.0 - 28.0</v>
          </cell>
          <cell r="D45" t="str">
            <v>28.0 - 20.0</v>
          </cell>
          <cell r="F45" t="str">
            <v>20.0 - 12.0</v>
          </cell>
          <cell r="H45" t="str">
            <v>12.0 - 8.0</v>
          </cell>
        </row>
        <row r="46">
          <cell r="A46">
            <v>5</v>
          </cell>
          <cell r="B46" t="str">
            <v>40.0 - 30.0</v>
          </cell>
          <cell r="D46" t="str">
            <v>30.0 - 22.0</v>
          </cell>
          <cell r="F46" t="str">
            <v>22.0 - 15.0</v>
          </cell>
          <cell r="H46" t="str">
            <v>15.0 - 10.0</v>
          </cell>
        </row>
        <row r="47">
          <cell r="A47">
            <v>6</v>
          </cell>
          <cell r="B47" t="str">
            <v>45.0 - 35.0</v>
          </cell>
          <cell r="D47" t="str">
            <v>35.0 - 28.0</v>
          </cell>
          <cell r="F47" t="str">
            <v>28.0 - 18.0</v>
          </cell>
          <cell r="H47" t="str">
            <v>18.0 - 12.0</v>
          </cell>
        </row>
        <row r="48">
          <cell r="A48">
            <v>7</v>
          </cell>
          <cell r="B48" t="str">
            <v>55.0 - 45.0</v>
          </cell>
          <cell r="D48" t="str">
            <v>45.0 - 30.0</v>
          </cell>
          <cell r="F48" t="str">
            <v>30.0 - 20.0</v>
          </cell>
          <cell r="H48" t="str">
            <v>20.0 - 15.0</v>
          </cell>
        </row>
        <row r="49">
          <cell r="A49">
            <v>8</v>
          </cell>
          <cell r="B49" t="str">
            <v>70.0 - 55.0</v>
          </cell>
          <cell r="D49" t="str">
            <v>55.0 - 40.0</v>
          </cell>
          <cell r="F49" t="str">
            <v>40.0 - 25.0</v>
          </cell>
          <cell r="H49" t="str">
            <v>25.0 - 15.0</v>
          </cell>
        </row>
        <row r="50">
          <cell r="A50">
            <v>9</v>
          </cell>
          <cell r="B50" t="str">
            <v>-</v>
          </cell>
          <cell r="D50" t="str">
            <v>65.0 - 45.0</v>
          </cell>
          <cell r="F50" t="str">
            <v>45.0 - 30.0</v>
          </cell>
          <cell r="H50" t="str">
            <v>30.0 - 20.0</v>
          </cell>
        </row>
        <row r="51">
          <cell r="A51">
            <v>10</v>
          </cell>
          <cell r="B51" t="str">
            <v>-</v>
          </cell>
          <cell r="D51" t="str">
            <v>70.0 - 55.0</v>
          </cell>
          <cell r="F51" t="str">
            <v>55.0 - 40.0</v>
          </cell>
          <cell r="H51" t="str">
            <v>40.0 - 25.0</v>
          </cell>
        </row>
        <row r="54">
          <cell r="A54">
            <v>1</v>
          </cell>
          <cell r="B54" t="str">
            <v>48.0 - 55.0</v>
          </cell>
          <cell r="D54" t="str">
            <v>55.0 - 60.0</v>
          </cell>
          <cell r="F54" t="str">
            <v>60.0 - 70.0</v>
          </cell>
          <cell r="H54" t="str">
            <v>&gt;  70.0</v>
          </cell>
        </row>
        <row r="55">
          <cell r="A55">
            <v>2</v>
          </cell>
          <cell r="B55" t="str">
            <v>45.0 - 52.0</v>
          </cell>
          <cell r="D55" t="str">
            <v>52.0 - 58.0</v>
          </cell>
          <cell r="F55" t="str">
            <v>58.0 - 68.0</v>
          </cell>
          <cell r="H55" t="str">
            <v>&gt;  68.0</v>
          </cell>
        </row>
        <row r="56">
          <cell r="A56">
            <v>3</v>
          </cell>
          <cell r="B56" t="str">
            <v>42.0 - 50.0</v>
          </cell>
          <cell r="D56" t="str">
            <v>50.0 - 55.0</v>
          </cell>
          <cell r="F56" t="str">
            <v>55.0 - 65.0</v>
          </cell>
          <cell r="H56" t="str">
            <v>65.0 - 70.0</v>
          </cell>
        </row>
        <row r="57">
          <cell r="A57">
            <v>4</v>
          </cell>
          <cell r="B57" t="str">
            <v>38.0 - 45.0</v>
          </cell>
          <cell r="D57" t="str">
            <v>45.0 - 52.0</v>
          </cell>
          <cell r="F57" t="str">
            <v>52.0 - 62.0</v>
          </cell>
          <cell r="H57" t="str">
            <v>62.0 - 68.0</v>
          </cell>
        </row>
        <row r="58">
          <cell r="A58">
            <v>5</v>
          </cell>
          <cell r="B58" t="str">
            <v>35.0 - 42.0</v>
          </cell>
          <cell r="D58" t="str">
            <v>42.0 - 50.0</v>
          </cell>
          <cell r="F58" t="str">
            <v>50.0 - 60.0</v>
          </cell>
          <cell r="H58" t="str">
            <v>60.0 - 65.0</v>
          </cell>
        </row>
        <row r="59">
          <cell r="A59">
            <v>6</v>
          </cell>
          <cell r="B59" t="str">
            <v>32.0 - 40.0</v>
          </cell>
          <cell r="D59" t="str">
            <v>40.0 - 48.0</v>
          </cell>
          <cell r="F59" t="str">
            <v>48.0 - 58.0</v>
          </cell>
          <cell r="H59" t="str">
            <v>58.0 - 62.0</v>
          </cell>
        </row>
        <row r="60">
          <cell r="A60">
            <v>7</v>
          </cell>
          <cell r="B60" t="str">
            <v>30.0 - 38.0</v>
          </cell>
          <cell r="D60" t="str">
            <v>38.0 - 45.0</v>
          </cell>
          <cell r="F60" t="str">
            <v>45.0 - 55.0</v>
          </cell>
          <cell r="H60" t="str">
            <v>55.0 - 60.0</v>
          </cell>
        </row>
        <row r="61">
          <cell r="A61">
            <v>8</v>
          </cell>
          <cell r="B61" t="str">
            <v>25.0 - 35.0</v>
          </cell>
          <cell r="D61" t="str">
            <v>35.0 - 42.0</v>
          </cell>
          <cell r="F61" t="str">
            <v>42.0 - 52.0</v>
          </cell>
          <cell r="H61" t="str">
            <v>52.0 - 58.0</v>
          </cell>
        </row>
        <row r="62">
          <cell r="A62">
            <v>9</v>
          </cell>
          <cell r="B62" t="str">
            <v>-</v>
          </cell>
          <cell r="D62" t="str">
            <v>32.0 - 40.0</v>
          </cell>
          <cell r="F62" t="str">
            <v>40.0 - 50.0</v>
          </cell>
          <cell r="H62" t="str">
            <v>50.0 - 55.0</v>
          </cell>
        </row>
        <row r="63">
          <cell r="A63">
            <v>10</v>
          </cell>
          <cell r="B63" t="str">
            <v>-</v>
          </cell>
          <cell r="D63" t="str">
            <v>25.0 - 35.0</v>
          </cell>
          <cell r="F63" t="str">
            <v>35.0 - 48.0</v>
          </cell>
          <cell r="H63" t="str">
            <v>48.0 - 52.0</v>
          </cell>
        </row>
      </sheetData>
      <sheetData sheetId="1">
        <row r="2">
          <cell r="A2" t="str">
            <v>S.N.T.G.N. Transgaz S.A. Medias</v>
          </cell>
        </row>
        <row r="31">
          <cell r="A31" t="str">
            <v>SELECT FINANCIAL STATISTICS AND RATIOS (ADJUSTED)</v>
          </cell>
        </row>
        <row r="33">
          <cell r="F33">
            <v>1313.25</v>
          </cell>
          <cell r="G33">
            <v>1462.059</v>
          </cell>
          <cell r="H33">
            <v>1597.4830659999998</v>
          </cell>
          <cell r="I33">
            <v>1560.9122470000002</v>
          </cell>
          <cell r="J33">
            <v>1667.7402260000001</v>
          </cell>
          <cell r="K33">
            <v>1647.2392859999998</v>
          </cell>
        </row>
        <row r="34">
          <cell r="F34">
            <v>-0.8110345410985641</v>
          </cell>
          <cell r="G34">
            <v>11.331353512278696</v>
          </cell>
          <cell r="H34">
            <v>9.2625582141349838</v>
          </cell>
          <cell r="I34">
            <v>-2.2892774125969724</v>
          </cell>
          <cell r="J34">
            <v>6.84394521250751</v>
          </cell>
          <cell r="K34">
            <v>-1.2292645869177683</v>
          </cell>
        </row>
        <row r="36">
          <cell r="F36">
            <v>88.944755377879304</v>
          </cell>
          <cell r="G36">
            <v>91.695131455023358</v>
          </cell>
          <cell r="H36">
            <v>92.915771853321161</v>
          </cell>
          <cell r="I36">
            <v>93.147241415679673</v>
          </cell>
          <cell r="J36">
            <v>93.403560741359726</v>
          </cell>
          <cell r="K36">
            <v>93.623779380890738</v>
          </cell>
        </row>
        <row r="38">
          <cell r="F38">
            <v>514.73200000000008</v>
          </cell>
          <cell r="G38">
            <v>699.69998400000009</v>
          </cell>
          <cell r="H38">
            <v>759.73102299999982</v>
          </cell>
          <cell r="I38">
            <v>761.95133599999997</v>
          </cell>
          <cell r="J38">
            <v>879.96207400000014</v>
          </cell>
          <cell r="K38">
            <v>856.66659099999981</v>
          </cell>
        </row>
        <row r="39">
          <cell r="F39">
            <v>39.195278888254336</v>
          </cell>
          <cell r="G39">
            <v>47.857164724542592</v>
          </cell>
          <cell r="H39">
            <v>47.558001657089235</v>
          </cell>
          <cell r="I39">
            <v>48.814488928793693</v>
          </cell>
          <cell r="J39">
            <v>52.763737438326928</v>
          </cell>
          <cell r="K39">
            <v>52.006202030322378</v>
          </cell>
        </row>
        <row r="40">
          <cell r="F40">
            <v>131.04175152749494</v>
          </cell>
          <cell r="G40">
            <v>244.21818034589845</v>
          </cell>
          <cell r="H40">
            <v>790.52184901930161</v>
          </cell>
          <cell r="I40">
            <v>2473.1292471080069</v>
          </cell>
          <cell r="J40" t="str">
            <v>N.M.</v>
          </cell>
          <cell r="K40" t="str">
            <v>N.M.</v>
          </cell>
        </row>
        <row r="42">
          <cell r="F42">
            <v>412.75800000000015</v>
          </cell>
          <cell r="G42">
            <v>606.35225800000012</v>
          </cell>
          <cell r="H42">
            <v>658.42282899999987</v>
          </cell>
          <cell r="I42">
            <v>663.08428800000002</v>
          </cell>
          <cell r="J42">
            <v>776.13006100000007</v>
          </cell>
          <cell r="K42">
            <v>753.61489235999977</v>
          </cell>
        </row>
        <row r="43">
          <cell r="F43">
            <v>331.95113516643488</v>
          </cell>
          <cell r="G43">
            <v>595.83575689087616</v>
          </cell>
          <cell r="H43">
            <v>553.14496112829579</v>
          </cell>
          <cell r="I43">
            <v>735.10225602252694</v>
          </cell>
          <cell r="J43">
            <v>811.30692573906435</v>
          </cell>
          <cell r="K43" t="str">
            <v>N.M.</v>
          </cell>
        </row>
        <row r="44">
          <cell r="F44">
            <v>106.08146639511206</v>
          </cell>
          <cell r="G44">
            <v>212.63677073542243</v>
          </cell>
          <cell r="H44">
            <v>686.10777691067051</v>
          </cell>
          <cell r="I44">
            <v>2153.2281915791391</v>
          </cell>
          <cell r="J44" t="str">
            <v>N.M.</v>
          </cell>
          <cell r="K44" t="str">
            <v>N.M.</v>
          </cell>
        </row>
        <row r="46">
          <cell r="F46">
            <v>364.89300000000009</v>
          </cell>
          <cell r="G46">
            <v>535.77787100000012</v>
          </cell>
          <cell r="H46">
            <v>591.57138499999985</v>
          </cell>
          <cell r="I46">
            <v>586.17862999999988</v>
          </cell>
          <cell r="J46">
            <v>692.48423800000012</v>
          </cell>
          <cell r="K46">
            <v>666.33604599999978</v>
          </cell>
        </row>
        <row r="47">
          <cell r="F47">
            <v>27.785494003426621</v>
          </cell>
          <cell r="G47">
            <v>36.645434349776593</v>
          </cell>
          <cell r="H47">
            <v>37.03146515857965</v>
          </cell>
          <cell r="I47">
            <v>37.553592851014372</v>
          </cell>
          <cell r="J47">
            <v>41.522308283040722</v>
          </cell>
          <cell r="K47">
            <v>40.451684929034641</v>
          </cell>
        </row>
        <row r="49">
          <cell r="F49">
            <v>380.29300000000006</v>
          </cell>
          <cell r="G49">
            <v>567.26079900000013</v>
          </cell>
          <cell r="H49">
            <v>619.05835499999989</v>
          </cell>
          <cell r="I49">
            <v>608.34170599999993</v>
          </cell>
          <cell r="J49">
            <v>713.73123800000008</v>
          </cell>
          <cell r="K49">
            <v>689.23887099999979</v>
          </cell>
        </row>
        <row r="50">
          <cell r="F50">
            <v>11.845353463225546</v>
          </cell>
          <cell r="G50">
            <v>17.698944143558208</v>
          </cell>
          <cell r="H50">
            <v>18.261699953548749</v>
          </cell>
          <cell r="I50">
            <v>16.78076119497663</v>
          </cell>
          <cell r="J50">
            <v>18.46697501440196</v>
          </cell>
          <cell r="K50">
            <v>17.710419709894961</v>
          </cell>
        </row>
        <row r="51">
          <cell r="F51">
            <v>9.6539932931055077</v>
          </cell>
          <cell r="G51">
            <v>14.469257791358366</v>
          </cell>
          <cell r="H51">
            <v>14.296812414535845</v>
          </cell>
          <cell r="I51">
            <v>12.573673311668166</v>
          </cell>
          <cell r="J51">
            <v>13.850946092711222</v>
          </cell>
          <cell r="K51">
            <v>13.019581453396345</v>
          </cell>
        </row>
        <row r="53">
          <cell r="F53">
            <v>3.93</v>
          </cell>
          <cell r="G53">
            <v>2.8650609999999999</v>
          </cell>
          <cell r="H53">
            <v>0.96104999999999996</v>
          </cell>
          <cell r="I53">
            <v>0.30809199999999881</v>
          </cell>
          <cell r="J53">
            <v>0</v>
          </cell>
          <cell r="K53">
            <v>1.7082889999999999</v>
          </cell>
        </row>
        <row r="54">
          <cell r="F54">
            <v>130.97506361323155</v>
          </cell>
          <cell r="G54">
            <v>244.21818034589845</v>
          </cell>
          <cell r="H54">
            <v>790.52184901930161</v>
          </cell>
          <cell r="I54">
            <v>2473.129247108016</v>
          </cell>
          <cell r="J54" t="str">
            <v>N.M.</v>
          </cell>
          <cell r="K54">
            <v>501.47638426519154</v>
          </cell>
        </row>
        <row r="55">
          <cell r="F55">
            <v>96.76666666666668</v>
          </cell>
          <cell r="G55">
            <v>197.99257293300218</v>
          </cell>
          <cell r="H55">
            <v>644.1479163415014</v>
          </cell>
          <cell r="I55">
            <v>1974.5456097529384</v>
          </cell>
          <cell r="J55" t="str">
            <v>N.M.</v>
          </cell>
          <cell r="K55">
            <v>403.46737056786048</v>
          </cell>
        </row>
        <row r="57">
          <cell r="F57">
            <v>329.30500000000001</v>
          </cell>
          <cell r="G57">
            <v>334.49141500000002</v>
          </cell>
          <cell r="H57">
            <v>502.51606299999997</v>
          </cell>
          <cell r="I57">
            <v>488.72900199999998</v>
          </cell>
          <cell r="J57">
            <v>594.56493</v>
          </cell>
          <cell r="K57">
            <v>581.959024</v>
          </cell>
        </row>
        <row r="58">
          <cell r="F58">
            <v>10.983734780020114</v>
          </cell>
          <cell r="G58">
            <v>11.038950306712096</v>
          </cell>
          <cell r="H58">
            <v>15.704606742356983</v>
          </cell>
          <cell r="I58">
            <v>14.173852830478003</v>
          </cell>
          <cell r="J58">
            <v>16.054267419498551</v>
          </cell>
          <cell r="K58">
            <v>15.398290303946213</v>
          </cell>
        </row>
        <row r="59">
          <cell r="F59">
            <v>10.983734780020114</v>
          </cell>
          <cell r="G59">
            <v>11.038950306712096</v>
          </cell>
          <cell r="H59">
            <v>15.704606742356983</v>
          </cell>
          <cell r="I59">
            <v>14.173852830478003</v>
          </cell>
          <cell r="J59">
            <v>16.054267419498551</v>
          </cell>
          <cell r="K59">
            <v>15.398290303946213</v>
          </cell>
        </row>
        <row r="60">
          <cell r="F60">
            <v>106.3214952703421</v>
          </cell>
          <cell r="G60">
            <v>75.752689796238855</v>
          </cell>
          <cell r="H60">
            <v>41.253858585611027</v>
          </cell>
          <cell r="I60">
            <v>52.655704275147563</v>
          </cell>
          <cell r="J60">
            <v>54.600077404498101</v>
          </cell>
          <cell r="K60">
            <v>123.10805012966</v>
          </cell>
        </row>
        <row r="63">
          <cell r="F63">
            <v>508.06299999999999</v>
          </cell>
          <cell r="G63">
            <v>496.17868499999997</v>
          </cell>
          <cell r="H63">
            <v>649.84774500000003</v>
          </cell>
          <cell r="I63">
            <v>588.01489700000002</v>
          </cell>
          <cell r="J63">
            <v>629.31833500000005</v>
          </cell>
          <cell r="K63">
            <v>825.16900335999992</v>
          </cell>
        </row>
        <row r="64">
          <cell r="F64">
            <v>408.59799104091098</v>
          </cell>
          <cell r="G64">
            <v>487.57302117623931</v>
          </cell>
          <cell r="H64">
            <v>545.9409817142531</v>
          </cell>
          <cell r="I64">
            <v>651.87953504872348</v>
          </cell>
          <cell r="J64">
            <v>657.84119097543453</v>
          </cell>
          <cell r="K64" t="str">
            <v>N.M.</v>
          </cell>
        </row>
        <row r="65">
          <cell r="F65">
            <v>130.34394093686353</v>
          </cell>
          <cell r="G65">
            <v>174.18259017870824</v>
          </cell>
          <cell r="H65">
            <v>677.18515685968475</v>
          </cell>
          <cell r="I65">
            <v>1909.5691838801399</v>
          </cell>
          <cell r="J65" t="str">
            <v>N.M.</v>
          </cell>
          <cell r="K65" t="str">
            <v>N.M.</v>
          </cell>
        </row>
        <row r="67">
          <cell r="F67">
            <v>163.38999999999999</v>
          </cell>
          <cell r="G67">
            <v>119.03663400000001</v>
          </cell>
          <cell r="H67">
            <v>127.93437999999999</v>
          </cell>
          <cell r="I67">
            <v>164.03331699999998</v>
          </cell>
          <cell r="J67">
            <v>56.190766000000011</v>
          </cell>
          <cell r="K67">
            <v>72.479105000000004</v>
          </cell>
        </row>
        <row r="68">
          <cell r="F68">
            <v>38.348736152763408</v>
          </cell>
          <cell r="G68">
            <v>296.51881285554504</v>
          </cell>
          <cell r="H68">
            <v>352.61480377674854</v>
          </cell>
          <cell r="I68">
            <v>247.35254850695975</v>
          </cell>
          <cell r="J68">
            <v>803.50773114571882</v>
          </cell>
          <cell r="K68">
            <v>53.028505746586966</v>
          </cell>
        </row>
        <row r="70">
          <cell r="F70">
            <v>344.673</v>
          </cell>
          <cell r="G70">
            <v>377.14205099999998</v>
          </cell>
          <cell r="H70">
            <v>521.913365</v>
          </cell>
          <cell r="I70">
            <v>423.98158000000001</v>
          </cell>
          <cell r="J70">
            <v>573.12756899999999</v>
          </cell>
          <cell r="K70">
            <v>752.68989835999992</v>
          </cell>
        </row>
        <row r="71">
          <cell r="F71">
            <v>277.19533870020825</v>
          </cell>
          <cell r="G71">
            <v>370.60094433253079</v>
          </cell>
          <cell r="H71">
            <v>438.46254303442925</v>
          </cell>
          <cell r="I71">
            <v>470.03046461869343</v>
          </cell>
          <cell r="J71">
            <v>599.10366757678446</v>
          </cell>
          <cell r="K71" t="str">
            <v>N.M.</v>
          </cell>
        </row>
        <row r="73">
          <cell r="F73">
            <v>350.1</v>
          </cell>
          <cell r="G73">
            <v>253.386244</v>
          </cell>
          <cell r="H73">
            <v>207.307266</v>
          </cell>
          <cell r="I73">
            <v>257.34369800000002</v>
          </cell>
          <cell r="J73">
            <v>324.63291199999998</v>
          </cell>
          <cell r="K73">
            <v>715.18030599999997</v>
          </cell>
        </row>
        <row r="75">
          <cell r="F75">
            <v>-5.4270000000000209</v>
          </cell>
          <cell r="G75">
            <v>123.75580699999998</v>
          </cell>
          <cell r="H75">
            <v>314.60609899999997</v>
          </cell>
          <cell r="I75">
            <v>166.63788199999999</v>
          </cell>
          <cell r="J75">
            <v>248.49465700000002</v>
          </cell>
          <cell r="K75">
            <v>37.509592359999942</v>
          </cell>
        </row>
        <row r="76">
          <cell r="F76">
            <v>-4.3645400223575281</v>
          </cell>
          <cell r="G76">
            <v>121.60940107109515</v>
          </cell>
          <cell r="H76">
            <v>264.30246755930727</v>
          </cell>
          <cell r="I76">
            <v>184.73651874106181</v>
          </cell>
          <cell r="J76">
            <v>259.75728342939834</v>
          </cell>
          <cell r="K76" t="str">
            <v>N.M.</v>
          </cell>
        </row>
        <row r="79">
          <cell r="F79">
            <v>178.64</v>
          </cell>
          <cell r="G79">
            <v>267.26114699999999</v>
          </cell>
          <cell r="H79">
            <v>557.86773900000003</v>
          </cell>
          <cell r="I79">
            <v>700.79778199999998</v>
          </cell>
          <cell r="J79">
            <v>949.29323599999998</v>
          </cell>
          <cell r="K79">
            <v>1062.538241</v>
          </cell>
        </row>
        <row r="80">
          <cell r="F80">
            <v>0</v>
          </cell>
          <cell r="G80">
            <v>0</v>
          </cell>
          <cell r="H80">
            <v>0</v>
          </cell>
          <cell r="I80">
            <v>0</v>
          </cell>
          <cell r="J80">
            <v>0</v>
          </cell>
          <cell r="K80">
            <v>1062.538241</v>
          </cell>
        </row>
        <row r="82">
          <cell r="F82">
            <v>3905.8229999999999</v>
          </cell>
          <cell r="G82">
            <v>3935.0878080000002</v>
          </cell>
          <cell r="H82">
            <v>4725.0014069999997</v>
          </cell>
          <cell r="I82">
            <v>4951.4342839999999</v>
          </cell>
          <cell r="J82">
            <v>5354.4499960000003</v>
          </cell>
          <cell r="K82">
            <v>5233.2770129999999</v>
          </cell>
        </row>
        <row r="84">
          <cell r="F84">
            <v>124.343</v>
          </cell>
          <cell r="G84">
            <v>101.765</v>
          </cell>
          <cell r="H84">
            <v>119.0326</v>
          </cell>
          <cell r="I84">
            <v>90.203000000000003</v>
          </cell>
          <cell r="J84">
            <v>95.664173000000005</v>
          </cell>
          <cell r="K84">
            <v>0</v>
          </cell>
        </row>
        <row r="85">
          <cell r="F85">
            <v>0.24156842784206148</v>
          </cell>
          <cell r="G85">
            <v>0.14544090657003644</v>
          </cell>
          <cell r="H85">
            <v>0.15667729287921947</v>
          </cell>
          <cell r="I85">
            <v>0.11838420085137827</v>
          </cell>
          <cell r="J85">
            <v>0.10871397282515154</v>
          </cell>
          <cell r="K85">
            <v>0</v>
          </cell>
        </row>
        <row r="86">
          <cell r="F86">
            <v>4.0640677202595734</v>
          </cell>
          <cell r="G86">
            <v>3.2058043952583493</v>
          </cell>
          <cell r="H86">
            <v>3.4542251625624334</v>
          </cell>
          <cell r="I86">
            <v>2.4649393360948575</v>
          </cell>
          <cell r="J86">
            <v>2.4321200349499779</v>
          </cell>
          <cell r="K86">
            <v>0</v>
          </cell>
        </row>
        <row r="88">
          <cell r="F88">
            <v>970.58999999999992</v>
          </cell>
          <cell r="G88">
            <v>852.21351500000003</v>
          </cell>
          <cell r="H88">
            <v>1379.9329809999999</v>
          </cell>
          <cell r="I88">
            <v>1365.015312</v>
          </cell>
          <cell r="J88">
            <v>1498.5268140000003</v>
          </cell>
          <cell r="K88">
            <v>433.77761199999998</v>
          </cell>
        </row>
        <row r="90">
          <cell r="F90">
            <v>2935.2270800000001</v>
          </cell>
          <cell r="G90">
            <v>3072.6332929999999</v>
          </cell>
          <cell r="H90">
            <v>3326.9674260000002</v>
          </cell>
          <cell r="I90">
            <v>3569.2379719999999</v>
          </cell>
          <cell r="J90">
            <v>3837.7014349999999</v>
          </cell>
          <cell r="K90">
            <v>3721.0471339999999</v>
          </cell>
        </row>
        <row r="92">
          <cell r="A92" t="str">
            <v>SELECT FINANCIAL STATISTICS AND RATIOS (REPORTED)</v>
          </cell>
        </row>
        <row r="94">
          <cell r="F94">
            <v>1327.9</v>
          </cell>
          <cell r="G94">
            <v>1479.0170000000001</v>
          </cell>
          <cell r="H94">
            <v>1614.6130659999999</v>
          </cell>
          <cell r="I94">
            <v>1578.5402470000001</v>
          </cell>
          <cell r="J94">
            <v>1688.9257460000001</v>
          </cell>
          <cell r="K94">
            <v>1671.3364849999998</v>
          </cell>
        </row>
        <row r="95">
          <cell r="F95">
            <v>-0.67906825761660816</v>
          </cell>
          <cell r="G95">
            <v>11.380149107613521</v>
          </cell>
          <cell r="H95">
            <v>9.1679856282922945</v>
          </cell>
          <cell r="I95">
            <v>-2.2341463573911002</v>
          </cell>
          <cell r="J95">
            <v>6.9928846736588763</v>
          </cell>
          <cell r="K95">
            <v>-1.0414466735235799</v>
          </cell>
        </row>
        <row r="97">
          <cell r="F97">
            <v>89.06672189170871</v>
          </cell>
          <cell r="G97">
            <v>91.790352781611034</v>
          </cell>
          <cell r="H97">
            <v>92.990930930568851</v>
          </cell>
          <cell r="I97">
            <v>93.223768085527951</v>
          </cell>
          <cell r="J97">
            <v>93.486305051566191</v>
          </cell>
          <cell r="K97">
            <v>93.71571123214008</v>
          </cell>
        </row>
        <row r="99">
          <cell r="F99">
            <v>529.38200000000006</v>
          </cell>
          <cell r="G99">
            <v>716.67748400000005</v>
          </cell>
          <cell r="H99">
            <v>776.86102299999982</v>
          </cell>
          <cell r="I99">
            <v>779.57933600000001</v>
          </cell>
          <cell r="J99">
            <v>900.98428400000012</v>
          </cell>
          <cell r="K99">
            <v>880.89649799999984</v>
          </cell>
        </row>
        <row r="100">
          <cell r="F100">
            <v>39.866104375329471</v>
          </cell>
          <cell r="G100">
            <v>48.456338500504053</v>
          </cell>
          <cell r="H100">
            <v>48.114377330326889</v>
          </cell>
          <cell r="I100">
            <v>49.386091832728539</v>
          </cell>
          <cell r="J100">
            <v>53.346589459830525</v>
          </cell>
          <cell r="K100">
            <v>52.706113096071128</v>
          </cell>
        </row>
        <row r="102">
          <cell r="F102">
            <v>364.84300000000007</v>
          </cell>
          <cell r="G102">
            <v>535.79737100000011</v>
          </cell>
          <cell r="H102">
            <v>591.56838499999981</v>
          </cell>
          <cell r="I102">
            <v>586.17863</v>
          </cell>
          <cell r="J102">
            <v>690.11702000000014</v>
          </cell>
          <cell r="K102">
            <v>664.62216299999989</v>
          </cell>
        </row>
        <row r="103">
          <cell r="F103">
            <v>27.47518638451691</v>
          </cell>
          <cell r="G103">
            <v>36.22658637459881</v>
          </cell>
          <cell r="H103">
            <v>36.63839946901556</v>
          </cell>
          <cell r="I103">
            <v>37.134221386754412</v>
          </cell>
          <cell r="J103">
            <v>40.861300245700683</v>
          </cell>
          <cell r="K103">
            <v>39.765910034567334</v>
          </cell>
        </row>
        <row r="105">
          <cell r="F105">
            <v>380.24300000000005</v>
          </cell>
          <cell r="G105">
            <v>567.28029900000013</v>
          </cell>
          <cell r="H105">
            <v>619.05535499999985</v>
          </cell>
          <cell r="I105">
            <v>608.34170600000004</v>
          </cell>
          <cell r="J105">
            <v>711.3640200000001</v>
          </cell>
          <cell r="K105">
            <v>687.52498799999989</v>
          </cell>
        </row>
        <row r="106">
          <cell r="F106">
            <v>11.843796064921706</v>
          </cell>
          <cell r="G106">
            <v>17.849264071372666</v>
          </cell>
          <cell r="H106">
            <v>18.671392874648308</v>
          </cell>
          <cell r="I106">
            <v>17.220717731648843</v>
          </cell>
          <cell r="J106">
            <v>18.859204922481723</v>
          </cell>
          <cell r="K106">
            <v>17.725062969084892</v>
          </cell>
        </row>
        <row r="107">
          <cell r="F107">
            <v>9.6527240095145519</v>
          </cell>
          <cell r="G107">
            <v>14.46975518255379</v>
          </cell>
          <cell r="H107">
            <v>14.296743131184932</v>
          </cell>
          <cell r="I107">
            <v>12.573673311668168</v>
          </cell>
          <cell r="J107">
            <v>13.805006939200759</v>
          </cell>
          <cell r="K107">
            <v>12.987206553693264</v>
          </cell>
        </row>
        <row r="109">
          <cell r="F109">
            <v>3.93</v>
          </cell>
          <cell r="G109">
            <v>2.8650609999999999</v>
          </cell>
          <cell r="H109">
            <v>0.96104999999999996</v>
          </cell>
          <cell r="I109">
            <v>0.30809199999999881</v>
          </cell>
          <cell r="J109">
            <v>0</v>
          </cell>
          <cell r="K109">
            <v>0</v>
          </cell>
        </row>
        <row r="110">
          <cell r="F110">
            <v>134.70279898218831</v>
          </cell>
          <cell r="G110">
            <v>250.14388314943383</v>
          </cell>
          <cell r="H110">
            <v>808.34610374070007</v>
          </cell>
          <cell r="I110">
            <v>2530.345922646492</v>
          </cell>
          <cell r="J110" t="str">
            <v>N.M.</v>
          </cell>
          <cell r="K110" t="str">
            <v>N.M.</v>
          </cell>
        </row>
        <row r="111">
          <cell r="F111">
            <v>96.753944020356244</v>
          </cell>
          <cell r="G111">
            <v>197.99937907081215</v>
          </cell>
          <cell r="H111">
            <v>644.1447947557358</v>
          </cell>
          <cell r="I111">
            <v>1974.5456097529386</v>
          </cell>
          <cell r="J111" t="str">
            <v>N.M.</v>
          </cell>
          <cell r="K111" t="str">
            <v>N.M.</v>
          </cell>
        </row>
        <row r="113">
          <cell r="F113">
            <v>329.30500000000001</v>
          </cell>
          <cell r="G113">
            <v>334.49141500000002</v>
          </cell>
          <cell r="H113">
            <v>502.51606299999997</v>
          </cell>
          <cell r="I113">
            <v>488.72900199999998</v>
          </cell>
          <cell r="J113">
            <v>594.56493</v>
          </cell>
          <cell r="K113">
            <v>581.959024</v>
          </cell>
        </row>
        <row r="114">
          <cell r="F114">
            <v>10.983734780020114</v>
          </cell>
          <cell r="G114">
            <v>11.038950306712096</v>
          </cell>
          <cell r="H114">
            <v>15.704606742356983</v>
          </cell>
          <cell r="I114">
            <v>14.173852830478003</v>
          </cell>
          <cell r="J114">
            <v>16.054267419498551</v>
          </cell>
          <cell r="K114">
            <v>15.398290303946213</v>
          </cell>
        </row>
        <row r="115">
          <cell r="F115">
            <v>10.983734780020114</v>
          </cell>
          <cell r="G115">
            <v>11.038950306712096</v>
          </cell>
          <cell r="H115">
            <v>15.704606742356983</v>
          </cell>
          <cell r="I115">
            <v>14.173852830478003</v>
          </cell>
          <cell r="J115">
            <v>16.054267419498551</v>
          </cell>
          <cell r="K115">
            <v>15.398290303946213</v>
          </cell>
        </row>
        <row r="116">
          <cell r="F116">
            <v>106.3214952703421</v>
          </cell>
          <cell r="G116">
            <v>75.752689796238855</v>
          </cell>
          <cell r="H116">
            <v>41.253858585611027</v>
          </cell>
          <cell r="I116">
            <v>52.655704275147563</v>
          </cell>
          <cell r="J116">
            <v>54.600077404498101</v>
          </cell>
          <cell r="K116">
            <v>123.10805012966</v>
          </cell>
        </row>
        <row r="119">
          <cell r="F119">
            <v>508.06299999999999</v>
          </cell>
          <cell r="G119">
            <v>496.17868499999997</v>
          </cell>
          <cell r="H119">
            <v>649.84774500000003</v>
          </cell>
          <cell r="I119">
            <v>588.01489700000002</v>
          </cell>
          <cell r="J119">
            <v>629.31833500000005</v>
          </cell>
          <cell r="K119">
            <v>830.72803599999997</v>
          </cell>
        </row>
        <row r="120">
          <cell r="F120">
            <v>705.64305555555552</v>
          </cell>
          <cell r="G120">
            <v>1033.7055937499999</v>
          </cell>
          <cell r="H120">
            <v>2707.6989374999998</v>
          </cell>
          <cell r="I120" t="str">
            <v>N.M.</v>
          </cell>
          <cell r="J120" t="str">
            <v>N.M.</v>
          </cell>
          <cell r="K120">
            <v>1188.5286406134871</v>
          </cell>
        </row>
        <row r="122">
          <cell r="F122">
            <v>168.50399999999999</v>
          </cell>
          <cell r="G122">
            <v>174.04563400000001</v>
          </cell>
          <cell r="H122">
            <v>142.05037999999999</v>
          </cell>
          <cell r="I122">
            <v>221.14131699999999</v>
          </cell>
          <cell r="J122">
            <v>182.25976600000001</v>
          </cell>
          <cell r="K122">
            <v>85.240459999999999</v>
          </cell>
        </row>
        <row r="124">
          <cell r="F124">
            <v>339.55899999999997</v>
          </cell>
          <cell r="G124">
            <v>322.13305099999997</v>
          </cell>
          <cell r="H124">
            <v>507.79736500000001</v>
          </cell>
          <cell r="I124">
            <v>366.87358000000006</v>
          </cell>
          <cell r="J124">
            <v>447.05856900000003</v>
          </cell>
          <cell r="K124">
            <v>745.48757599999999</v>
          </cell>
        </row>
        <row r="125">
          <cell r="F125">
            <v>471.60972222222216</v>
          </cell>
          <cell r="G125">
            <v>671.11052291666658</v>
          </cell>
          <cell r="H125">
            <v>2115.8223541666666</v>
          </cell>
          <cell r="I125" t="str">
            <v>N.M.</v>
          </cell>
          <cell r="J125" t="str">
            <v>N.M.</v>
          </cell>
          <cell r="K125">
            <v>1066.5744947814951</v>
          </cell>
        </row>
        <row r="127">
          <cell r="F127">
            <v>350.1</v>
          </cell>
          <cell r="G127">
            <v>253.386244</v>
          </cell>
          <cell r="H127">
            <v>207.307266</v>
          </cell>
          <cell r="I127">
            <v>257.34369800000002</v>
          </cell>
          <cell r="J127">
            <v>324.63291199999998</v>
          </cell>
          <cell r="K127">
            <v>715.18030599999997</v>
          </cell>
        </row>
        <row r="129">
          <cell r="F129">
            <v>-10.541000000000054</v>
          </cell>
          <cell r="G129">
            <v>68.746806999999961</v>
          </cell>
          <cell r="H129">
            <v>300.49009899999999</v>
          </cell>
          <cell r="I129">
            <v>109.52988200000004</v>
          </cell>
          <cell r="J129">
            <v>122.42565700000006</v>
          </cell>
          <cell r="K129">
            <v>30.307270000000017</v>
          </cell>
        </row>
        <row r="130">
          <cell r="F130">
            <v>-14.640277777777852</v>
          </cell>
          <cell r="G130">
            <v>143.22251458333326</v>
          </cell>
          <cell r="H130">
            <v>1252.0420791666666</v>
          </cell>
          <cell r="I130" t="str">
            <v>N.M.</v>
          </cell>
          <cell r="J130" t="str">
            <v>N.M.</v>
          </cell>
          <cell r="K130">
            <v>43.360831527065429</v>
          </cell>
        </row>
        <row r="133">
          <cell r="F133">
            <v>178.64</v>
          </cell>
          <cell r="G133">
            <v>267.26114699999999</v>
          </cell>
          <cell r="H133">
            <v>557.86773900000003</v>
          </cell>
          <cell r="I133">
            <v>700.79778199999998</v>
          </cell>
          <cell r="J133">
            <v>949.29323599999998</v>
          </cell>
          <cell r="K133">
            <v>1062.538241</v>
          </cell>
        </row>
        <row r="135">
          <cell r="F135">
            <v>3905.8229999999999</v>
          </cell>
          <cell r="G135">
            <v>3935.0878080000002</v>
          </cell>
          <cell r="H135">
            <v>4725.0014069999997</v>
          </cell>
          <cell r="I135">
            <v>4951.4342839999999</v>
          </cell>
          <cell r="J135">
            <v>5354.4499960000003</v>
          </cell>
          <cell r="K135">
            <v>5233.2770129999999</v>
          </cell>
        </row>
        <row r="137">
          <cell r="F137">
            <v>72</v>
          </cell>
          <cell r="G137">
            <v>48</v>
          </cell>
          <cell r="H137">
            <v>24</v>
          </cell>
          <cell r="I137">
            <v>0</v>
          </cell>
          <cell r="J137">
            <v>0</v>
          </cell>
          <cell r="K137">
            <v>69.895499999999998</v>
          </cell>
        </row>
        <row r="138">
          <cell r="F138">
            <v>0.136007646652134</v>
          </cell>
          <cell r="G138">
            <v>6.6975733257443867E-2</v>
          </cell>
          <cell r="H138">
            <v>3.0893556620100897E-2</v>
          </cell>
          <cell r="I138">
            <v>0</v>
          </cell>
          <cell r="J138">
            <v>0</v>
          </cell>
          <cell r="K138">
            <v>7.9345871119583009E-2</v>
          </cell>
        </row>
        <row r="139">
          <cell r="F139">
            <v>2.3532718650006372</v>
          </cell>
          <cell r="G139">
            <v>1.5381493271788922</v>
          </cell>
          <cell r="H139">
            <v>0.71621108023268498</v>
          </cell>
          <cell r="I139">
            <v>0</v>
          </cell>
          <cell r="J139">
            <v>0</v>
          </cell>
          <cell r="K139">
            <v>1.8437498730032218</v>
          </cell>
        </row>
        <row r="141">
          <cell r="F141">
            <v>918.24699999999996</v>
          </cell>
          <cell r="G141">
            <v>862.45451500000001</v>
          </cell>
          <cell r="H141">
            <v>1398.033981</v>
          </cell>
          <cell r="I141">
            <v>1382.196312</v>
          </cell>
          <cell r="J141">
            <v>1516.7485610000001</v>
          </cell>
          <cell r="K141">
            <v>1512.229879</v>
          </cell>
        </row>
        <row r="143">
          <cell r="F143" t="str">
            <v/>
          </cell>
          <cell r="G143" t="str">
            <v/>
          </cell>
          <cell r="H143" t="str">
            <v/>
          </cell>
          <cell r="I143" t="str">
            <v/>
          </cell>
          <cell r="J143" t="str">
            <v/>
          </cell>
          <cell r="K143" t="str">
            <v/>
          </cell>
        </row>
        <row r="144">
          <cell r="F144">
            <v>2987.57</v>
          </cell>
          <cell r="G144">
            <v>3072.6332929999999</v>
          </cell>
          <cell r="H144">
            <v>3326.9674260000002</v>
          </cell>
          <cell r="I144">
            <v>3569.2379719999999</v>
          </cell>
          <cell r="J144">
            <v>3837.7014349999999</v>
          </cell>
          <cell r="K144">
            <v>3721.0471339999999</v>
          </cell>
        </row>
        <row r="146">
          <cell r="A146" t="str">
            <v>SUPPLEMENTAL STATISTICS (ADJUSTED)</v>
          </cell>
        </row>
        <row r="148">
          <cell r="F148" t="str">
            <v>N.M.</v>
          </cell>
          <cell r="G148" t="str">
            <v>N.M.</v>
          </cell>
          <cell r="H148" t="str">
            <v>N.M.</v>
          </cell>
          <cell r="I148" t="str">
            <v>N.M.</v>
          </cell>
          <cell r="J148" t="str">
            <v>N.M.</v>
          </cell>
          <cell r="K148" t="str">
            <v>N.M.</v>
          </cell>
        </row>
        <row r="149">
          <cell r="F149">
            <v>0</v>
          </cell>
          <cell r="G149">
            <v>0</v>
          </cell>
          <cell r="H149">
            <v>0</v>
          </cell>
          <cell r="I149">
            <v>0</v>
          </cell>
          <cell r="J149" t="str">
            <v>N.M.</v>
          </cell>
          <cell r="K149">
            <v>0.85223226280799091</v>
          </cell>
        </row>
        <row r="150">
          <cell r="F150">
            <v>0</v>
          </cell>
          <cell r="G150">
            <v>0</v>
          </cell>
          <cell r="H150">
            <v>0</v>
          </cell>
          <cell r="I150">
            <v>0</v>
          </cell>
          <cell r="J150" t="str">
            <v>N.M.</v>
          </cell>
          <cell r="K150">
            <v>0.85223226280799091</v>
          </cell>
        </row>
        <row r="152">
          <cell r="F152">
            <v>130.97506361323155</v>
          </cell>
          <cell r="G152">
            <v>244.21818034589845</v>
          </cell>
          <cell r="H152">
            <v>790.52184901930161</v>
          </cell>
          <cell r="I152">
            <v>2473.129247108016</v>
          </cell>
          <cell r="J152" t="str">
            <v>N.M.</v>
          </cell>
          <cell r="K152">
            <v>501.47638426519154</v>
          </cell>
        </row>
        <row r="153">
          <cell r="F153">
            <v>130.97506361323155</v>
          </cell>
          <cell r="G153">
            <v>244.21818034589845</v>
          </cell>
          <cell r="H153">
            <v>790.52184901930161</v>
          </cell>
          <cell r="I153">
            <v>2473.129247108016</v>
          </cell>
          <cell r="J153" t="str">
            <v>N.M.</v>
          </cell>
          <cell r="K153">
            <v>501.47638426519154</v>
          </cell>
        </row>
        <row r="154">
          <cell r="F154">
            <v>130.97506361323155</v>
          </cell>
          <cell r="G154">
            <v>244.21818034589845</v>
          </cell>
          <cell r="H154">
            <v>790.52184901930161</v>
          </cell>
          <cell r="I154">
            <v>2473.129247108016</v>
          </cell>
          <cell r="J154" t="str">
            <v>N.M.</v>
          </cell>
          <cell r="K154">
            <v>501.47638426519154</v>
          </cell>
        </row>
        <row r="156">
          <cell r="F156" t="str">
            <v>N.M.</v>
          </cell>
          <cell r="G156" t="str">
            <v>N.M.</v>
          </cell>
          <cell r="H156" t="str">
            <v>N.M.</v>
          </cell>
          <cell r="I156" t="str">
            <v>N.M.</v>
          </cell>
          <cell r="J156" t="str">
            <v>N.M.</v>
          </cell>
          <cell r="K156" t="str">
            <v>N.M.</v>
          </cell>
        </row>
        <row r="157">
          <cell r="F157" t="str">
            <v>N.M.</v>
          </cell>
          <cell r="G157" t="str">
            <v>N.M.</v>
          </cell>
          <cell r="H157" t="str">
            <v>N.M.</v>
          </cell>
          <cell r="I157" t="str">
            <v>N.M.</v>
          </cell>
          <cell r="J157" t="str">
            <v>N.M.</v>
          </cell>
          <cell r="K157" t="str">
            <v>N.M.</v>
          </cell>
        </row>
        <row r="158">
          <cell r="F158">
            <v>4.0640677202595734</v>
          </cell>
          <cell r="G158">
            <v>3.2058043952583493</v>
          </cell>
          <cell r="H158">
            <v>3.4542251625624334</v>
          </cell>
          <cell r="I158">
            <v>2.4649393360948575</v>
          </cell>
          <cell r="J158">
            <v>2.4321200349499779</v>
          </cell>
          <cell r="K158">
            <v>0</v>
          </cell>
        </row>
        <row r="159">
          <cell r="F159">
            <v>100</v>
          </cell>
          <cell r="G159">
            <v>100</v>
          </cell>
          <cell r="H159">
            <v>100</v>
          </cell>
          <cell r="I159">
            <v>100</v>
          </cell>
          <cell r="J159">
            <v>100</v>
          </cell>
          <cell r="K159" t="str">
            <v>N.M.</v>
          </cell>
        </row>
        <row r="162">
          <cell r="F162">
            <v>0</v>
          </cell>
          <cell r="G162">
            <v>0</v>
          </cell>
          <cell r="H162">
            <v>0</v>
          </cell>
          <cell r="I162">
            <v>0</v>
          </cell>
          <cell r="J162">
            <v>0</v>
          </cell>
          <cell r="K162">
            <v>0</v>
          </cell>
        </row>
        <row r="163">
          <cell r="F163">
            <v>0</v>
          </cell>
          <cell r="G163">
            <v>0</v>
          </cell>
          <cell r="H163">
            <v>0</v>
          </cell>
          <cell r="I163">
            <v>0</v>
          </cell>
          <cell r="J163">
            <v>0</v>
          </cell>
          <cell r="K163">
            <v>0</v>
          </cell>
        </row>
        <row r="164">
          <cell r="F164">
            <v>0</v>
          </cell>
          <cell r="G164">
            <v>0</v>
          </cell>
          <cell r="H164">
            <v>0</v>
          </cell>
          <cell r="I164">
            <v>0</v>
          </cell>
          <cell r="J164">
            <v>0</v>
          </cell>
          <cell r="K164">
            <v>0</v>
          </cell>
        </row>
        <row r="167">
          <cell r="F167">
            <v>18.587854559299448</v>
          </cell>
          <cell r="G167">
            <v>15.001984666829452</v>
          </cell>
          <cell r="H167">
            <v>14.007513304056522</v>
          </cell>
          <cell r="I167">
            <v>12.238660909167688</v>
          </cell>
          <cell r="J167">
            <v>11.900058948389244</v>
          </cell>
          <cell r="K167">
            <v>11.809550236771125</v>
          </cell>
        </row>
        <row r="168">
          <cell r="F168">
            <v>0</v>
          </cell>
          <cell r="G168">
            <v>0</v>
          </cell>
          <cell r="H168">
            <v>0</v>
          </cell>
          <cell r="I168">
            <v>0</v>
          </cell>
          <cell r="J168">
            <v>0</v>
          </cell>
          <cell r="K168">
            <v>0</v>
          </cell>
        </row>
        <row r="169">
          <cell r="F169">
            <v>25.591852274890535</v>
          </cell>
          <cell r="G169">
            <v>23.733131768280213</v>
          </cell>
          <cell r="H169">
            <v>22.025802870075623</v>
          </cell>
          <cell r="I169">
            <v>22.918071639680075</v>
          </cell>
          <cell r="J169">
            <v>22.135402819023923</v>
          </cell>
          <cell r="K169">
            <v>23.386760519503543</v>
          </cell>
        </row>
        <row r="170">
          <cell r="F170" t="str">
            <v>N.A.</v>
          </cell>
          <cell r="G170" t="str">
            <v>N.A.</v>
          </cell>
          <cell r="H170" t="str">
            <v>N.A.</v>
          </cell>
          <cell r="I170" t="str">
            <v>N.A.</v>
          </cell>
          <cell r="J170" t="str">
            <v>N.A.</v>
          </cell>
          <cell r="K170" t="str">
            <v>N.A.</v>
          </cell>
        </row>
        <row r="171">
          <cell r="F171" t="str">
            <v>N.A.</v>
          </cell>
          <cell r="G171" t="str">
            <v>N.A.</v>
          </cell>
          <cell r="H171" t="str">
            <v>N.A.</v>
          </cell>
          <cell r="I171" t="str">
            <v>N.A.</v>
          </cell>
          <cell r="J171" t="str">
            <v>N.A.</v>
          </cell>
          <cell r="K171">
            <v>0.20507973727382314</v>
          </cell>
        </row>
        <row r="173">
          <cell r="F173">
            <v>39.195278888254336</v>
          </cell>
          <cell r="G173">
            <v>47.857164724542592</v>
          </cell>
          <cell r="H173">
            <v>47.558001657089235</v>
          </cell>
          <cell r="I173">
            <v>48.814488928793693</v>
          </cell>
          <cell r="J173">
            <v>52.763737438326928</v>
          </cell>
          <cell r="K173">
            <v>52.006202030322378</v>
          </cell>
        </row>
        <row r="174">
          <cell r="F174">
            <v>105.45848670756648</v>
          </cell>
          <cell r="G174">
            <v>177.321146242559</v>
          </cell>
          <cell r="H174">
            <v>291.82009030037517</v>
          </cell>
          <cell r="I174">
            <v>210.23736103373218</v>
          </cell>
          <cell r="J174">
            <v>173.53809854428434</v>
          </cell>
          <cell r="K174">
            <v>134.935320027816</v>
          </cell>
        </row>
        <row r="175">
          <cell r="F175">
            <v>28.958157243479921</v>
          </cell>
          <cell r="G175">
            <v>38.798762498640627</v>
          </cell>
          <cell r="H175">
            <v>38.75210749808349</v>
          </cell>
          <cell r="I175">
            <v>38.973472542688036</v>
          </cell>
          <cell r="J175">
            <v>42.796307654691063</v>
          </cell>
          <cell r="K175">
            <v>41.842061251081638</v>
          </cell>
        </row>
        <row r="177">
          <cell r="F177">
            <v>25.075575861412524</v>
          </cell>
          <cell r="G177">
            <v>22.878106492282459</v>
          </cell>
          <cell r="H177">
            <v>31.456738020908702</v>
          </cell>
          <cell r="I177">
            <v>31.310472637991925</v>
          </cell>
          <cell r="J177">
            <v>35.650931765676553</v>
          </cell>
          <cell r="K177">
            <v>35.329355543308729</v>
          </cell>
        </row>
        <row r="179">
          <cell r="F179">
            <v>0.33337733516448648</v>
          </cell>
          <cell r="G179">
            <v>0.37293090963572145</v>
          </cell>
          <cell r="H179">
            <v>0.36892993278476283</v>
          </cell>
          <cell r="I179">
            <v>0.32262132397609927</v>
          </cell>
          <cell r="J179">
            <v>0.32364815685665743</v>
          </cell>
          <cell r="K179">
            <v>0.31116013561735756</v>
          </cell>
        </row>
        <row r="180">
          <cell r="F180">
            <v>13.178579776912578</v>
          </cell>
          <cell r="G180">
            <v>17.781051354877416</v>
          </cell>
          <cell r="H180">
            <v>16.078958661778866</v>
          </cell>
          <cell r="I180">
            <v>15.388497398868031</v>
          </cell>
          <cell r="J180">
            <v>16.434219661353993</v>
          </cell>
          <cell r="K180">
            <v>16.369601472881172</v>
          </cell>
        </row>
        <row r="183">
          <cell r="F183">
            <v>3.6551101264572083</v>
          </cell>
          <cell r="G183">
            <v>3.828672509826617</v>
          </cell>
          <cell r="H183">
            <v>3.9081468837299647</v>
          </cell>
          <cell r="I183">
            <v>4.0855116102496272</v>
          </cell>
          <cell r="J183">
            <v>3.7644095223670928</v>
          </cell>
          <cell r="K183">
            <v>3.6484263006316264</v>
          </cell>
        </row>
        <row r="184">
          <cell r="F184">
            <v>99.860192271083179</v>
          </cell>
          <cell r="G184">
            <v>95.333303922755505</v>
          </cell>
          <cell r="H184">
            <v>93.394647350521609</v>
          </cell>
          <cell r="I184">
            <v>89.340096130016448</v>
          </cell>
          <cell r="J184">
            <v>96.960757811090886</v>
          </cell>
          <cell r="K184">
            <v>100.04313364828285</v>
          </cell>
        </row>
        <row r="186">
          <cell r="F186">
            <v>3.6730547860296254</v>
          </cell>
          <cell r="G186">
            <v>3.4750868413403593</v>
          </cell>
          <cell r="H186">
            <v>3.2014250143746001</v>
          </cell>
          <cell r="I186">
            <v>1.9336389503047122</v>
          </cell>
          <cell r="J186">
            <v>1.3951439355292077</v>
          </cell>
          <cell r="K186">
            <v>1.2669060748300112</v>
          </cell>
        </row>
        <row r="187">
          <cell r="F187">
            <v>99.372326649814383</v>
          </cell>
          <cell r="G187">
            <v>105.0333464067383</v>
          </cell>
          <cell r="H187">
            <v>114.01172863994221</v>
          </cell>
          <cell r="I187">
            <v>188.76326417735925</v>
          </cell>
          <cell r="J187">
            <v>261.62175149444187</v>
          </cell>
          <cell r="K187">
            <v>288.10344132967737</v>
          </cell>
        </row>
        <row r="188">
          <cell r="F188">
            <v>7.4076255338152786</v>
          </cell>
          <cell r="G188">
            <v>1.7595637388390548</v>
          </cell>
          <cell r="H188">
            <v>1.2823253161088504</v>
          </cell>
          <cell r="I188">
            <v>0.59563532000976382</v>
          </cell>
          <cell r="J188">
            <v>0.810399589156658</v>
          </cell>
          <cell r="K188">
            <v>1.120321407516581</v>
          </cell>
        </row>
        <row r="190">
          <cell r="F190">
            <v>700.3503337167574</v>
          </cell>
          <cell r="G190">
            <v>488.95395283879094</v>
          </cell>
          <cell r="H190">
            <v>172.40870754354899</v>
          </cell>
          <cell r="I190">
            <v>155.36725413681796</v>
          </cell>
          <cell r="J190">
            <v>185.65669517772378</v>
          </cell>
          <cell r="K190">
            <v>277.68715860694545</v>
          </cell>
        </row>
        <row r="191">
          <cell r="F191">
            <v>-501.11781479585983</v>
          </cell>
          <cell r="G191">
            <v>-288.58730250929716</v>
          </cell>
          <cell r="H191">
            <v>34.997668446914815</v>
          </cell>
          <cell r="I191">
            <v>122.73610617055772</v>
          </cell>
          <cell r="J191">
            <v>172.92581412780899</v>
          </cell>
          <cell r="K191">
            <v>110.45941637101475</v>
          </cell>
        </row>
        <row r="193">
          <cell r="F193">
            <v>4.4012668409410818</v>
          </cell>
          <cell r="G193">
            <v>4.625904587297244</v>
          </cell>
          <cell r="H193">
            <v>2.9021794215063395</v>
          </cell>
          <cell r="I193">
            <v>2.0015034585144842</v>
          </cell>
          <cell r="J193">
            <v>1.5799065257971283</v>
          </cell>
          <cell r="K193">
            <v>1.3169548969423344</v>
          </cell>
        </row>
        <row r="194">
          <cell r="F194">
            <v>-42.934598810887472</v>
          </cell>
          <cell r="G194">
            <v>155.99701772161575</v>
          </cell>
          <cell r="H194">
            <v>5.9277371549796953</v>
          </cell>
          <cell r="I194">
            <v>12.252374352862061</v>
          </cell>
          <cell r="J194">
            <v>89.585074741936538</v>
          </cell>
          <cell r="K194">
            <v>-37.75940364523904</v>
          </cell>
        </row>
        <row r="195">
          <cell r="F195">
            <v>158.2461532399472</v>
          </cell>
          <cell r="G195">
            <v>216.75736671017921</v>
          </cell>
          <cell r="H195">
            <v>310.9302694015683</v>
          </cell>
          <cell r="I195">
            <v>410.10525026593382</v>
          </cell>
          <cell r="J195">
            <v>509.77106349050433</v>
          </cell>
          <cell r="K195">
            <v>556.85053176293843</v>
          </cell>
        </row>
        <row r="198">
          <cell r="F198">
            <v>1.0904370691208563</v>
          </cell>
          <cell r="G198">
            <v>0.72617801113874125</v>
          </cell>
          <cell r="H198">
            <v>0.76079124290217603</v>
          </cell>
          <cell r="I198">
            <v>0.93321267409969755</v>
          </cell>
          <cell r="J198">
            <v>0.29971951457771262</v>
          </cell>
          <cell r="K198">
            <v>0.38080648064134953</v>
          </cell>
        </row>
        <row r="200">
          <cell r="F200">
            <v>344.673</v>
          </cell>
          <cell r="G200">
            <v>377.14205099999998</v>
          </cell>
          <cell r="H200">
            <v>521.913365</v>
          </cell>
          <cell r="I200">
            <v>423.98158000000001</v>
          </cell>
          <cell r="J200">
            <v>573.12756899999999</v>
          </cell>
          <cell r="K200">
            <v>752.68989835999992</v>
          </cell>
        </row>
        <row r="201">
          <cell r="F201">
            <v>277.19533870020825</v>
          </cell>
          <cell r="G201">
            <v>370.60094433253079</v>
          </cell>
          <cell r="H201">
            <v>438.46254303442925</v>
          </cell>
          <cell r="I201">
            <v>470.03046461869343</v>
          </cell>
          <cell r="J201">
            <v>599.10366757678446</v>
          </cell>
          <cell r="K201" t="str">
            <v>N.M.</v>
          </cell>
        </row>
        <row r="203">
          <cell r="F203">
            <v>-1.0543350714546638</v>
          </cell>
          <cell r="G203">
            <v>17.686981539219239</v>
          </cell>
          <cell r="H203">
            <v>41.410195118489987</v>
          </cell>
          <cell r="I203">
            <v>21.869885139226266</v>
          </cell>
          <cell r="J203">
            <v>28.239246251878804</v>
          </cell>
          <cell r="K203">
            <v>4.3785520240977798</v>
          </cell>
        </row>
        <row r="204">
          <cell r="F204">
            <v>26.245802398629355</v>
          </cell>
          <cell r="G204">
            <v>25.795268932375503</v>
          </cell>
          <cell r="H204">
            <v>32.670979499447164</v>
          </cell>
          <cell r="I204">
            <v>27.162422539439525</v>
          </cell>
          <cell r="J204">
            <v>34.365518086388107</v>
          </cell>
          <cell r="K204">
            <v>45.694023009113685</v>
          </cell>
        </row>
        <row r="207">
          <cell r="F207">
            <v>6.3721104781350544</v>
          </cell>
          <cell r="G207">
            <v>4.8634809826424465</v>
          </cell>
          <cell r="H207">
            <v>3.6789661236707976</v>
          </cell>
          <cell r="I207">
            <v>6.5055716696809833</v>
          </cell>
          <cell r="J207">
            <v>5.378402943879844</v>
          </cell>
          <cell r="K207">
            <v>5.3862489172344521</v>
          </cell>
        </row>
        <row r="208">
          <cell r="F208">
            <v>14.395096756816681</v>
          </cell>
          <cell r="G208">
            <v>17.793951371974064</v>
          </cell>
          <cell r="H208">
            <v>21.08073393426611</v>
          </cell>
          <cell r="I208">
            <v>22.970271435798786</v>
          </cell>
          <cell r="J208">
            <v>29.069206681596949</v>
          </cell>
          <cell r="K208">
            <v>29.12380858521162</v>
          </cell>
        </row>
        <row r="209">
          <cell r="F209">
            <v>19.008209025344978</v>
          </cell>
          <cell r="G209">
            <v>17.660866794055536</v>
          </cell>
          <cell r="H209">
            <v>13.859049037104343</v>
          </cell>
          <cell r="I209">
            <v>12.677951457994146</v>
          </cell>
          <cell r="J209">
            <v>10.982976877911252</v>
          </cell>
          <cell r="K209">
            <v>10.673148748145582</v>
          </cell>
        </row>
        <row r="210">
          <cell r="F210">
            <v>63.899208950328777</v>
          </cell>
          <cell r="G210">
            <v>64.393867497657624</v>
          </cell>
          <cell r="H210">
            <v>53.648230924219909</v>
          </cell>
          <cell r="I210">
            <v>52.644435177562784</v>
          </cell>
          <cell r="J210">
            <v>48.249076075599973</v>
          </cell>
          <cell r="K210">
            <v>47.590851617699379</v>
          </cell>
        </row>
        <row r="212">
          <cell r="F212">
            <v>19.30144841285798</v>
          </cell>
          <cell r="G212">
            <v>23.583746867783621</v>
          </cell>
          <cell r="H212">
            <v>20.162543706514015</v>
          </cell>
          <cell r="I212">
            <v>0</v>
          </cell>
          <cell r="J212">
            <v>0</v>
          </cell>
          <cell r="K212" t="str">
            <v>N.M.</v>
          </cell>
        </row>
        <row r="214">
          <cell r="F214" t="str">
            <v>N.M.</v>
          </cell>
          <cell r="G214" t="str">
            <v>N.M.</v>
          </cell>
          <cell r="H214" t="str">
            <v>N.M.</v>
          </cell>
          <cell r="I214" t="str">
            <v>N.M.</v>
          </cell>
          <cell r="J214" t="str">
            <v>N.M.</v>
          </cell>
          <cell r="K214" t="str">
            <v>N.M.</v>
          </cell>
        </row>
        <row r="216">
          <cell r="A216" t="str">
            <v>SUPPLEMENTAL STATISTICS (REPORTED)</v>
          </cell>
        </row>
        <row r="218">
          <cell r="F218" t="str">
            <v>N.M.</v>
          </cell>
          <cell r="G218" t="str">
            <v>N.M.</v>
          </cell>
          <cell r="H218" t="str">
            <v>N.M.</v>
          </cell>
          <cell r="I218" t="str">
            <v>N.M.</v>
          </cell>
          <cell r="J218" t="str">
            <v>N.M.</v>
          </cell>
          <cell r="K218" t="str">
            <v>N.M.</v>
          </cell>
        </row>
        <row r="219">
          <cell r="F219">
            <v>0</v>
          </cell>
          <cell r="G219">
            <v>0</v>
          </cell>
          <cell r="H219">
            <v>0</v>
          </cell>
          <cell r="I219">
            <v>0</v>
          </cell>
          <cell r="J219" t="str">
            <v>N.M.</v>
          </cell>
          <cell r="K219" t="str">
            <v>N.M.</v>
          </cell>
        </row>
        <row r="220">
          <cell r="F220">
            <v>0</v>
          </cell>
          <cell r="G220">
            <v>0</v>
          </cell>
          <cell r="H220">
            <v>0</v>
          </cell>
          <cell r="I220">
            <v>0</v>
          </cell>
          <cell r="J220" t="str">
            <v>N.M.</v>
          </cell>
          <cell r="K220" t="str">
            <v>N.M.</v>
          </cell>
        </row>
        <row r="222">
          <cell r="F222">
            <v>134.70279898218831</v>
          </cell>
          <cell r="G222">
            <v>250.14388314943383</v>
          </cell>
          <cell r="H222">
            <v>808.34610374070007</v>
          </cell>
          <cell r="I222">
            <v>2530.345922646492</v>
          </cell>
          <cell r="J222" t="str">
            <v>N.M.</v>
          </cell>
          <cell r="K222" t="str">
            <v>N.M.</v>
          </cell>
        </row>
        <row r="223">
          <cell r="F223">
            <v>134.70279898218831</v>
          </cell>
          <cell r="G223">
            <v>250.14388314943383</v>
          </cell>
          <cell r="H223">
            <v>808.34610374070007</v>
          </cell>
          <cell r="I223">
            <v>2530.345922646492</v>
          </cell>
          <cell r="J223" t="str">
            <v>N.M.</v>
          </cell>
          <cell r="K223" t="str">
            <v>N.M.</v>
          </cell>
        </row>
        <row r="224">
          <cell r="F224">
            <v>134.70279898218831</v>
          </cell>
          <cell r="G224">
            <v>250.14388314943383</v>
          </cell>
          <cell r="H224">
            <v>808.34610374070007</v>
          </cell>
          <cell r="I224">
            <v>2530.345922646492</v>
          </cell>
          <cell r="J224" t="str">
            <v>N.M.</v>
          </cell>
          <cell r="K224" t="str">
            <v>N.M.</v>
          </cell>
        </row>
        <row r="226">
          <cell r="F226" t="str">
            <v>N.M.</v>
          </cell>
          <cell r="G226" t="str">
            <v>N.M.</v>
          </cell>
          <cell r="H226" t="str">
            <v>N.M.</v>
          </cell>
          <cell r="I226" t="str">
            <v>N.M.</v>
          </cell>
          <cell r="J226" t="str">
            <v>N.M.</v>
          </cell>
          <cell r="K226" t="str">
            <v>N.M.</v>
          </cell>
        </row>
        <row r="227">
          <cell r="F227" t="str">
            <v>N.M.</v>
          </cell>
          <cell r="G227" t="str">
            <v>N.M.</v>
          </cell>
          <cell r="H227" t="str">
            <v>N.M.</v>
          </cell>
          <cell r="I227" t="str">
            <v>N.M.</v>
          </cell>
          <cell r="J227" t="str">
            <v>N.M.</v>
          </cell>
          <cell r="K227" t="str">
            <v>N.M.</v>
          </cell>
        </row>
        <row r="228">
          <cell r="F228">
            <v>2.3532718650006372</v>
          </cell>
          <cell r="G228">
            <v>1.5381493271788922</v>
          </cell>
          <cell r="H228">
            <v>0.71621108023268498</v>
          </cell>
          <cell r="I228">
            <v>0</v>
          </cell>
          <cell r="J228">
            <v>0</v>
          </cell>
          <cell r="K228">
            <v>1.8437498730032218</v>
          </cell>
        </row>
        <row r="229">
          <cell r="F229">
            <v>100</v>
          </cell>
          <cell r="G229">
            <v>100</v>
          </cell>
          <cell r="H229">
            <v>100</v>
          </cell>
          <cell r="I229" t="str">
            <v>N.M.</v>
          </cell>
          <cell r="J229" t="str">
            <v>N.M.</v>
          </cell>
          <cell r="K229">
            <v>100</v>
          </cell>
        </row>
        <row r="232">
          <cell r="F232">
            <v>18.382784848256644</v>
          </cell>
          <cell r="G232">
            <v>14.82997605842259</v>
          </cell>
          <cell r="H232">
            <v>13.858902650549961</v>
          </cell>
          <cell r="I232">
            <v>12.101988363176654</v>
          </cell>
          <cell r="J232">
            <v>11.750787177590933</v>
          </cell>
          <cell r="K232">
            <v>11.639281063142711</v>
          </cell>
        </row>
        <row r="233">
          <cell r="F233">
            <v>0</v>
          </cell>
          <cell r="G233">
            <v>0</v>
          </cell>
          <cell r="H233">
            <v>0</v>
          </cell>
          <cell r="I233">
            <v>0</v>
          </cell>
          <cell r="J233">
            <v>0</v>
          </cell>
          <cell r="K233">
            <v>0</v>
          </cell>
        </row>
        <row r="234">
          <cell r="F234">
            <v>25.309511258377889</v>
          </cell>
          <cell r="G234">
            <v>23.461014241215615</v>
          </cell>
          <cell r="H234">
            <v>21.792123351985808</v>
          </cell>
          <cell r="I234">
            <v>22.662139130114937</v>
          </cell>
          <cell r="J234">
            <v>21.857741104030751</v>
          </cell>
          <cell r="K234">
            <v>23.049572031570893</v>
          </cell>
        </row>
        <row r="235">
          <cell r="F235" t="str">
            <v>N.A.</v>
          </cell>
          <cell r="G235" t="str">
            <v>N.A.</v>
          </cell>
          <cell r="H235" t="str">
            <v>N.A.</v>
          </cell>
          <cell r="I235" t="str">
            <v>N.A.</v>
          </cell>
          <cell r="J235" t="str">
            <v>N.A.</v>
          </cell>
          <cell r="K235" t="str">
            <v>N.A.</v>
          </cell>
        </row>
        <row r="236">
          <cell r="F236" t="str">
            <v>N.A.</v>
          </cell>
          <cell r="G236" t="str">
            <v>N.A.</v>
          </cell>
          <cell r="H236" t="str">
            <v>N.A.</v>
          </cell>
          <cell r="I236" t="str">
            <v>N.A.</v>
          </cell>
          <cell r="J236" t="str">
            <v>N.A.</v>
          </cell>
          <cell r="K236">
            <v>0.20212291362741358</v>
          </cell>
        </row>
        <row r="238">
          <cell r="F238">
            <v>39.866104375329471</v>
          </cell>
          <cell r="G238">
            <v>48.456338500504053</v>
          </cell>
          <cell r="H238">
            <v>48.114377330326889</v>
          </cell>
          <cell r="I238">
            <v>49.386091832728539</v>
          </cell>
          <cell r="J238">
            <v>53.346589459830525</v>
          </cell>
          <cell r="K238">
            <v>52.706113096071128</v>
          </cell>
        </row>
        <row r="239">
          <cell r="F239">
            <v>108.45439672801636</v>
          </cell>
          <cell r="G239">
            <v>181.61698756957733</v>
          </cell>
          <cell r="H239">
            <v>298.38564814282478</v>
          </cell>
          <cell r="I239">
            <v>215.0800957777991</v>
          </cell>
          <cell r="J239">
            <v>177.66001725847499</v>
          </cell>
          <cell r="K239">
            <v>189.42391463842952</v>
          </cell>
        </row>
        <row r="240">
          <cell r="F240">
            <v>28.634912267490026</v>
          </cell>
          <cell r="G240">
            <v>38.355225058265056</v>
          </cell>
          <cell r="H240">
            <v>38.340786906526859</v>
          </cell>
          <cell r="I240">
            <v>38.53824488518093</v>
          </cell>
          <cell r="J240">
            <v>42.119318844228218</v>
          </cell>
          <cell r="K240">
            <v>41.136240019316041</v>
          </cell>
        </row>
        <row r="242">
          <cell r="F242">
            <v>16.189252128322916</v>
          </cell>
          <cell r="G242">
            <v>22.199140010250762</v>
          </cell>
          <cell r="H242">
            <v>17.699543468329303</v>
          </cell>
          <cell r="I242">
            <v>19.49786548993707</v>
          </cell>
          <cell r="J242">
            <v>16.724649580578411</v>
          </cell>
          <cell r="K242">
            <v>17.445938045728131</v>
          </cell>
        </row>
        <row r="243">
          <cell r="F243">
            <v>24.798930642367647</v>
          </cell>
          <cell r="G243">
            <v>22.615792448633112</v>
          </cell>
          <cell r="H243">
            <v>31.123002382541102</v>
          </cell>
          <cell r="I243">
            <v>30.960819841548197</v>
          </cell>
          <cell r="J243">
            <v>35.20373417292911</v>
          </cell>
          <cell r="K243">
            <v>34.819979652391787</v>
          </cell>
        </row>
        <row r="245">
          <cell r="F245">
            <v>0.33709633608598638</v>
          </cell>
          <cell r="G245">
            <v>0.37725642752905036</v>
          </cell>
          <cell r="H245">
            <v>0.37288601212175848</v>
          </cell>
          <cell r="I245">
            <v>0.32626481431963467</v>
          </cell>
          <cell r="J245">
            <v>0.32775950129337178</v>
          </cell>
          <cell r="K245">
            <v>0.31571204727498087</v>
          </cell>
        </row>
        <row r="246">
          <cell r="F246">
            <v>13.55366077776694</v>
          </cell>
          <cell r="G246">
            <v>18.212490266240078</v>
          </cell>
          <cell r="H246">
            <v>16.441498236362321</v>
          </cell>
          <cell r="I246">
            <v>15.744515453211658</v>
          </cell>
          <cell r="J246">
            <v>16.82683160124893</v>
          </cell>
          <cell r="K246">
            <v>16.832598309085533</v>
          </cell>
        </row>
        <row r="249">
          <cell r="F249">
            <v>3.6958848177593961</v>
          </cell>
          <cell r="G249">
            <v>3.8730801762898994</v>
          </cell>
          <cell r="H249">
            <v>3.9500544053451545</v>
          </cell>
          <cell r="I249">
            <v>4.1316509103953578</v>
          </cell>
          <cell r="J249">
            <v>3.8122293038780164</v>
          </cell>
          <cell r="K249">
            <v>3.7017985431165927</v>
          </cell>
        </row>
        <row r="250">
          <cell r="F250">
            <v>98.758488967542732</v>
          </cell>
          <cell r="G250">
            <v>94.240238617946915</v>
          </cell>
          <cell r="H250">
            <v>92.40379056705838</v>
          </cell>
          <cell r="I250">
            <v>88.342410313913263</v>
          </cell>
          <cell r="J250">
            <v>95.74450299427194</v>
          </cell>
          <cell r="K250">
            <v>98.600719555284527</v>
          </cell>
        </row>
        <row r="252">
          <cell r="F252">
            <v>3.6730547860296254</v>
          </cell>
          <cell r="G252">
            <v>3.4750868413403593</v>
          </cell>
          <cell r="H252">
            <v>3.2014250143746001</v>
          </cell>
          <cell r="I252">
            <v>1.9336389503047122</v>
          </cell>
          <cell r="J252">
            <v>1.3951439355292077</v>
          </cell>
          <cell r="K252">
            <v>1.2669060748300112</v>
          </cell>
        </row>
        <row r="253">
          <cell r="F253">
            <v>99.372326649814383</v>
          </cell>
          <cell r="G253">
            <v>105.0333464067383</v>
          </cell>
          <cell r="H253">
            <v>114.01172863994221</v>
          </cell>
          <cell r="I253">
            <v>188.76326417735925</v>
          </cell>
          <cell r="J253">
            <v>261.62175149444187</v>
          </cell>
          <cell r="K253">
            <v>288.10344132967737</v>
          </cell>
        </row>
        <row r="254">
          <cell r="F254">
            <v>7.4076255338152786</v>
          </cell>
          <cell r="G254">
            <v>1.7595637388390548</v>
          </cell>
          <cell r="H254">
            <v>1.2823253161088504</v>
          </cell>
          <cell r="I254">
            <v>0.59563532000976382</v>
          </cell>
          <cell r="J254">
            <v>0.810399589156658</v>
          </cell>
          <cell r="K254">
            <v>1.120321407516581</v>
          </cell>
        </row>
        <row r="256">
          <cell r="F256">
            <v>700.3503337167574</v>
          </cell>
          <cell r="G256">
            <v>488.95395283879094</v>
          </cell>
          <cell r="H256">
            <v>172.40870754354899</v>
          </cell>
          <cell r="I256">
            <v>155.36725413681796</v>
          </cell>
          <cell r="J256">
            <v>185.65669517772378</v>
          </cell>
          <cell r="K256">
            <v>277.68715860694545</v>
          </cell>
        </row>
        <row r="257">
          <cell r="F257">
            <v>-502.21951809940026</v>
          </cell>
          <cell r="G257">
            <v>-289.68036781410569</v>
          </cell>
          <cell r="H257">
            <v>34.0068116634516</v>
          </cell>
          <cell r="I257">
            <v>121.73842035445455</v>
          </cell>
          <cell r="J257">
            <v>171.70955931099004</v>
          </cell>
          <cell r="K257">
            <v>109.01700227801643</v>
          </cell>
        </row>
        <row r="259">
          <cell r="F259">
            <v>4.4503653059856561</v>
          </cell>
          <cell r="G259">
            <v>4.6795510564989415</v>
          </cell>
          <cell r="H259">
            <v>2.9332962272364957</v>
          </cell>
          <cell r="I259">
            <v>2.0241609137584167</v>
          </cell>
          <cell r="J259">
            <v>1.600007834604229</v>
          </cell>
          <cell r="K259">
            <v>1.3362204186521192</v>
          </cell>
        </row>
        <row r="260">
          <cell r="F260">
            <v>-42.934598810887472</v>
          </cell>
          <cell r="G260">
            <v>155.99701772161575</v>
          </cell>
          <cell r="H260">
            <v>5.9277371549796953</v>
          </cell>
          <cell r="I260">
            <v>12.252374352862061</v>
          </cell>
          <cell r="J260">
            <v>89.585074741936538</v>
          </cell>
          <cell r="K260">
            <v>-37.75940364523904</v>
          </cell>
        </row>
        <row r="261">
          <cell r="F261">
            <v>158.2461532399472</v>
          </cell>
          <cell r="G261">
            <v>216.75770382272782</v>
          </cell>
          <cell r="H261">
            <v>310.93035212360292</v>
          </cell>
          <cell r="I261">
            <v>410.09023871868538</v>
          </cell>
          <cell r="J261">
            <v>509.77106349050445</v>
          </cell>
          <cell r="K261">
            <v>556.85053176293843</v>
          </cell>
        </row>
        <row r="264">
          <cell r="F264">
            <v>1.0240976303490359</v>
          </cell>
          <cell r="G264">
            <v>0.96221542055317055</v>
          </cell>
          <cell r="H264">
            <v>0.76662722023526908</v>
          </cell>
          <cell r="I264">
            <v>1.1434359345099805</v>
          </cell>
          <cell r="J264">
            <v>0.87346321603300592</v>
          </cell>
          <cell r="K264">
            <v>0.39752533142353075</v>
          </cell>
        </row>
        <row r="266">
          <cell r="F266">
            <v>-1.9911897268890995</v>
          </cell>
          <cell r="G266">
            <v>9.5924329331936917</v>
          </cell>
          <cell r="H266">
            <v>38.680032863484264</v>
          </cell>
          <cell r="I266">
            <v>14.049869839033297</v>
          </cell>
          <cell r="J266">
            <v>13.587990287297846</v>
          </cell>
          <cell r="K266">
            <v>3.4405029499844848</v>
          </cell>
        </row>
        <row r="267">
          <cell r="F267">
            <v>25.571127343926499</v>
          </cell>
          <cell r="G267">
            <v>21.780212871116422</v>
          </cell>
          <cell r="H267">
            <v>31.450096353921118</v>
          </cell>
          <cell r="I267">
            <v>23.241319358010642</v>
          </cell>
          <cell r="J267">
            <v>26.469995502099476</v>
          </cell>
          <cell r="K267">
            <v>44.604278234253954</v>
          </cell>
        </row>
        <row r="270">
          <cell r="F270">
            <v>6.3721104781350544</v>
          </cell>
          <cell r="G270">
            <v>4.8634734187107362</v>
          </cell>
          <cell r="H270">
            <v>3.6789651448935214</v>
          </cell>
          <cell r="I270">
            <v>6.5058098092104748</v>
          </cell>
          <cell r="J270">
            <v>5.3784029438798431</v>
          </cell>
          <cell r="K270">
            <v>5.3862489172344521</v>
          </cell>
        </row>
        <row r="271">
          <cell r="F271">
            <v>14.395096756816681</v>
          </cell>
          <cell r="G271">
            <v>17.793979046070625</v>
          </cell>
          <cell r="H271">
            <v>21.080739542730047</v>
          </cell>
          <cell r="I271">
            <v>22.969430628921174</v>
          </cell>
          <cell r="J271">
            <v>29.069206681596953</v>
          </cell>
          <cell r="K271">
            <v>29.12380858521162</v>
          </cell>
        </row>
        <row r="273">
          <cell r="F273">
            <v>19.008209025344978</v>
          </cell>
          <cell r="G273">
            <v>17.660866794055536</v>
          </cell>
          <cell r="H273">
            <v>13.859049037104343</v>
          </cell>
          <cell r="I273">
            <v>12.677951457994146</v>
          </cell>
          <cell r="J273">
            <v>10.982976877911252</v>
          </cell>
          <cell r="K273">
            <v>10.673148748145582</v>
          </cell>
        </row>
        <row r="274">
          <cell r="F274">
            <v>63.899208950328777</v>
          </cell>
          <cell r="G274">
            <v>64.393867497657624</v>
          </cell>
          <cell r="H274">
            <v>53.648230924219909</v>
          </cell>
          <cell r="I274">
            <v>52.644435177562784</v>
          </cell>
          <cell r="J274">
            <v>48.249076075599973</v>
          </cell>
          <cell r="K274">
            <v>47.590851617699379</v>
          </cell>
        </row>
        <row r="276">
          <cell r="F276">
            <v>33.333333333333329</v>
          </cell>
          <cell r="G276">
            <v>50</v>
          </cell>
          <cell r="H276">
            <v>100</v>
          </cell>
          <cell r="I276" t="str">
            <v>N.M.</v>
          </cell>
          <cell r="J276" t="str">
            <v>N.M.</v>
          </cell>
          <cell r="K276">
            <v>0</v>
          </cell>
        </row>
        <row r="278">
          <cell r="F278" t="str">
            <v>N.M.</v>
          </cell>
          <cell r="G278" t="str">
            <v>N.M.</v>
          </cell>
          <cell r="H278" t="str">
            <v>N.M.</v>
          </cell>
          <cell r="I278" t="str">
            <v>N.M.</v>
          </cell>
          <cell r="J278" t="str">
            <v>N.M.</v>
          </cell>
          <cell r="K278" t="str">
            <v>N.M.</v>
          </cell>
        </row>
        <row r="280">
          <cell r="A280" t="str">
            <v>FINANCIAL STATEMENTS - REPORTED</v>
          </cell>
        </row>
        <row r="282">
          <cell r="F282">
            <v>1327.9</v>
          </cell>
          <cell r="G282">
            <v>1479.0170000000001</v>
          </cell>
          <cell r="H282">
            <v>1614.6130659999999</v>
          </cell>
          <cell r="I282">
            <v>1578.5402470000001</v>
          </cell>
          <cell r="J282">
            <v>1688.9257460000001</v>
          </cell>
          <cell r="K282">
            <v>1671.3364849999998</v>
          </cell>
        </row>
        <row r="283">
          <cell r="F283" t="str">
            <v>@NA</v>
          </cell>
          <cell r="G283" t="str">
            <v>@NA</v>
          </cell>
          <cell r="H283" t="str">
            <v>@NA</v>
          </cell>
          <cell r="I283">
            <v>0</v>
          </cell>
          <cell r="J283">
            <v>0</v>
          </cell>
          <cell r="K283">
            <v>0</v>
          </cell>
        </row>
        <row r="284">
          <cell r="F284">
            <v>1327.9</v>
          </cell>
          <cell r="G284">
            <v>1479.0170000000001</v>
          </cell>
          <cell r="H284">
            <v>1614.6130659999999</v>
          </cell>
          <cell r="I284">
            <v>1578.5402470000001</v>
          </cell>
          <cell r="J284">
            <v>1688.9257460000001</v>
          </cell>
          <cell r="K284">
            <v>1671.3364849999998</v>
          </cell>
        </row>
        <row r="285">
          <cell r="F285">
            <v>145.18299999999999</v>
          </cell>
          <cell r="G285">
            <v>121.422078</v>
          </cell>
          <cell r="H285">
            <v>113.16934500000001</v>
          </cell>
          <cell r="I285">
            <v>106.965548</v>
          </cell>
          <cell r="J285">
            <v>110.011471</v>
          </cell>
          <cell r="K285">
            <v>105.031611</v>
          </cell>
        </row>
        <row r="286">
          <cell r="F286">
            <v>244.10500000000002</v>
          </cell>
          <cell r="G286">
            <v>219.33786700000002</v>
          </cell>
          <cell r="H286">
            <v>223.767653</v>
          </cell>
          <cell r="I286">
            <v>191.03475700000001</v>
          </cell>
          <cell r="J286">
            <v>198.46207000000001</v>
          </cell>
          <cell r="K286">
            <v>194.53155099999998</v>
          </cell>
        </row>
        <row r="287">
          <cell r="F287" t="str">
            <v>@NA</v>
          </cell>
          <cell r="G287" t="str">
            <v>@NA</v>
          </cell>
          <cell r="H287" t="str">
            <v>@NA</v>
          </cell>
          <cell r="I287">
            <v>0</v>
          </cell>
          <cell r="J287" t="str">
            <v>@NA</v>
          </cell>
          <cell r="K287">
            <v>3.3781539999999999</v>
          </cell>
        </row>
        <row r="288">
          <cell r="F288" t="str">
            <v>@NA</v>
          </cell>
          <cell r="G288" t="str">
            <v>@NA</v>
          </cell>
          <cell r="H288" t="str">
            <v>@NA</v>
          </cell>
          <cell r="I288">
            <v>0</v>
          </cell>
          <cell r="J288" t="str">
            <v>@NA</v>
          </cell>
          <cell r="K288" t="str">
            <v>@NA</v>
          </cell>
        </row>
        <row r="289">
          <cell r="F289" t="str">
            <v>@NA</v>
          </cell>
          <cell r="G289" t="str">
            <v>@NA</v>
          </cell>
          <cell r="H289" t="str">
            <v>@NA</v>
          </cell>
          <cell r="I289">
            <v>0</v>
          </cell>
          <cell r="J289" t="str">
            <v>@NA</v>
          </cell>
          <cell r="K289" t="str">
            <v>@NA</v>
          </cell>
        </row>
        <row r="290">
          <cell r="F290" t="str">
            <v>@NA</v>
          </cell>
          <cell r="G290" t="str">
            <v>@NA</v>
          </cell>
          <cell r="H290" t="str">
            <v>@NA</v>
          </cell>
          <cell r="I290">
            <v>0</v>
          </cell>
          <cell r="J290" t="str">
            <v>@NA</v>
          </cell>
          <cell r="K290" t="str">
            <v>@NA</v>
          </cell>
        </row>
        <row r="291">
          <cell r="F291">
            <v>336.08499999999998</v>
          </cell>
          <cell r="G291">
            <v>346.992389</v>
          </cell>
          <cell r="H291">
            <v>351.85847100000001</v>
          </cell>
          <cell r="I291">
            <v>357.73098700000003</v>
          </cell>
          <cell r="J291">
            <v>369.16101700000002</v>
          </cell>
          <cell r="K291">
            <v>385.235907</v>
          </cell>
        </row>
        <row r="292">
          <cell r="F292">
            <v>15.531000000000001</v>
          </cell>
          <cell r="G292">
            <v>54.333044000000001</v>
          </cell>
          <cell r="H292">
            <v>77.874260000000007</v>
          </cell>
          <cell r="I292">
            <v>70.182793000000004</v>
          </cell>
          <cell r="J292">
            <v>67.544113999999993</v>
          </cell>
          <cell r="K292">
            <v>71.566646000000006</v>
          </cell>
        </row>
        <row r="293">
          <cell r="F293">
            <v>57.613999999999997</v>
          </cell>
          <cell r="G293">
            <v>20.254138000000005</v>
          </cell>
          <cell r="H293">
            <v>71.082313999999997</v>
          </cell>
          <cell r="I293">
            <v>-27.64412699999999</v>
          </cell>
          <cell r="J293">
            <v>42.599479999999986</v>
          </cell>
          <cell r="K293">
            <v>30.828825999999996</v>
          </cell>
        </row>
        <row r="294">
          <cell r="F294" t="str">
            <v>@NA</v>
          </cell>
          <cell r="G294" t="str">
            <v>@NA</v>
          </cell>
          <cell r="H294" t="str">
            <v>@NA</v>
          </cell>
          <cell r="I294">
            <v>0</v>
          </cell>
          <cell r="J294" t="str">
            <v>@NA</v>
          </cell>
          <cell r="K294" t="str">
            <v>@NA</v>
          </cell>
        </row>
        <row r="295">
          <cell r="F295" t="str">
            <v>@NA</v>
          </cell>
          <cell r="G295" t="str">
            <v>@NA</v>
          </cell>
          <cell r="H295" t="str">
            <v>@NA</v>
          </cell>
          <cell r="I295">
            <v>-100.69095299999999</v>
          </cell>
          <cell r="J295">
            <v>-0.16331000000000001</v>
          </cell>
          <cell r="K295">
            <v>0.13270799999999999</v>
          </cell>
        </row>
        <row r="296">
          <cell r="F296">
            <v>798.51800000000003</v>
          </cell>
          <cell r="G296">
            <v>762.339516</v>
          </cell>
          <cell r="H296">
            <v>837.75204300000007</v>
          </cell>
          <cell r="I296">
            <v>798.96091100000012</v>
          </cell>
          <cell r="J296">
            <v>787.941462</v>
          </cell>
          <cell r="K296">
            <v>790.43998699999997</v>
          </cell>
        </row>
        <row r="297">
          <cell r="F297">
            <v>529.38200000000006</v>
          </cell>
          <cell r="G297">
            <v>716.67748400000005</v>
          </cell>
          <cell r="H297">
            <v>776.86102299999982</v>
          </cell>
          <cell r="I297">
            <v>779.57933600000001</v>
          </cell>
          <cell r="J297">
            <v>900.98428400000012</v>
          </cell>
          <cell r="K297">
            <v>880.89649799999984</v>
          </cell>
        </row>
        <row r="298">
          <cell r="F298" t="str">
            <v>@NA</v>
          </cell>
          <cell r="G298" t="str">
            <v>@NA</v>
          </cell>
          <cell r="H298" t="str">
            <v>@NA</v>
          </cell>
          <cell r="I298">
            <v>0</v>
          </cell>
          <cell r="J298" t="str">
            <v>@NA</v>
          </cell>
          <cell r="K298" t="str">
            <v>@NA</v>
          </cell>
        </row>
        <row r="299">
          <cell r="F299" t="str">
            <v>@NA</v>
          </cell>
          <cell r="G299" t="str">
            <v>@NA</v>
          </cell>
          <cell r="H299" t="str">
            <v>@NA</v>
          </cell>
          <cell r="I299">
            <v>0</v>
          </cell>
          <cell r="J299">
            <v>2.2039080000000002</v>
          </cell>
          <cell r="K299">
            <v>1.8465910000000001</v>
          </cell>
        </row>
        <row r="300">
          <cell r="F300">
            <v>164.53899999999999</v>
          </cell>
          <cell r="G300">
            <v>180.88011299999999</v>
          </cell>
          <cell r="H300">
            <v>185.29263800000001</v>
          </cell>
          <cell r="I300">
            <v>193.40070600000001</v>
          </cell>
          <cell r="J300">
            <v>208.66335599999999</v>
          </cell>
          <cell r="K300">
            <v>214.42774399999999</v>
          </cell>
        </row>
        <row r="301">
          <cell r="F301">
            <v>364.84300000000007</v>
          </cell>
          <cell r="G301">
            <v>535.79737100000011</v>
          </cell>
          <cell r="H301">
            <v>591.56838499999981</v>
          </cell>
          <cell r="I301">
            <v>586.17863</v>
          </cell>
          <cell r="J301">
            <v>690.11702000000014</v>
          </cell>
          <cell r="K301">
            <v>664.62216299999989</v>
          </cell>
        </row>
        <row r="302">
          <cell r="F302">
            <v>15.36</v>
          </cell>
          <cell r="G302">
            <v>9.5627110000000002</v>
          </cell>
          <cell r="H302">
            <v>15.030201</v>
          </cell>
          <cell r="I302">
            <v>22.163076</v>
          </cell>
          <cell r="J302">
            <v>21.247</v>
          </cell>
          <cell r="K302">
            <v>22.902825</v>
          </cell>
        </row>
        <row r="303">
          <cell r="F303" t="str">
            <v>@NA</v>
          </cell>
          <cell r="G303" t="str">
            <v>@NA</v>
          </cell>
          <cell r="H303" t="str">
            <v>@NA</v>
          </cell>
          <cell r="I303" t="str">
            <v>@NA</v>
          </cell>
          <cell r="J303" t="str">
            <v>@NA</v>
          </cell>
          <cell r="K303" t="str">
            <v>@NA</v>
          </cell>
        </row>
        <row r="304">
          <cell r="F304">
            <v>4.0000000000000924E-2</v>
          </cell>
          <cell r="G304">
            <v>21.920217000000001</v>
          </cell>
          <cell r="H304">
            <v>12.456769</v>
          </cell>
          <cell r="I304">
            <v>0</v>
          </cell>
          <cell r="J304">
            <v>-3.5527136788005009E-15</v>
          </cell>
          <cell r="K304">
            <v>0</v>
          </cell>
        </row>
        <row r="305">
          <cell r="F305">
            <v>15.4</v>
          </cell>
          <cell r="G305">
            <v>31.482928000000001</v>
          </cell>
          <cell r="H305">
            <v>27.486969999999999</v>
          </cell>
          <cell r="I305">
            <v>22.163076</v>
          </cell>
          <cell r="J305">
            <v>21.246999999999996</v>
          </cell>
          <cell r="K305">
            <v>22.902825</v>
          </cell>
        </row>
        <row r="306">
          <cell r="F306">
            <v>380.24300000000005</v>
          </cell>
          <cell r="G306">
            <v>567.28029900000013</v>
          </cell>
          <cell r="H306">
            <v>619.05535499999985</v>
          </cell>
          <cell r="I306">
            <v>608.34170600000004</v>
          </cell>
          <cell r="J306">
            <v>711.3640200000001</v>
          </cell>
          <cell r="K306">
            <v>687.52498799999989</v>
          </cell>
        </row>
        <row r="308">
          <cell r="F308" t="str">
            <v>@NA</v>
          </cell>
          <cell r="G308" t="str">
            <v>@NA</v>
          </cell>
          <cell r="H308" t="str">
            <v>@NA</v>
          </cell>
          <cell r="I308" t="str">
            <v>@NA</v>
          </cell>
          <cell r="J308" t="str">
            <v>@NA</v>
          </cell>
          <cell r="K308" t="str">
            <v>@NA</v>
          </cell>
        </row>
        <row r="309">
          <cell r="F309" t="str">
            <v>@NA</v>
          </cell>
          <cell r="G309" t="str">
            <v>@NA</v>
          </cell>
          <cell r="H309" t="str">
            <v>@NA</v>
          </cell>
          <cell r="I309" t="str">
            <v>@NA</v>
          </cell>
          <cell r="J309">
            <v>0</v>
          </cell>
          <cell r="K309" t="str">
            <v>@NA</v>
          </cell>
        </row>
        <row r="310">
          <cell r="F310">
            <v>0</v>
          </cell>
          <cell r="G310">
            <v>-132.591172</v>
          </cell>
          <cell r="H310">
            <v>-5.9532629999999997</v>
          </cell>
          <cell r="I310">
            <v>0</v>
          </cell>
          <cell r="J310">
            <v>1.3103679999999969</v>
          </cell>
          <cell r="K310">
            <v>0</v>
          </cell>
        </row>
        <row r="311">
          <cell r="F311" t="str">
            <v>@NA</v>
          </cell>
          <cell r="G311">
            <v>-132.591172</v>
          </cell>
          <cell r="H311">
            <v>-5.9532629999999997</v>
          </cell>
          <cell r="I311">
            <v>0</v>
          </cell>
          <cell r="J311">
            <v>1.3103679999999969</v>
          </cell>
          <cell r="K311" t="str">
            <v>@NA</v>
          </cell>
        </row>
        <row r="312">
          <cell r="F312">
            <v>3.93</v>
          </cell>
          <cell r="G312">
            <v>2.8650609999999999</v>
          </cell>
          <cell r="H312">
            <v>0.96104999999999996</v>
          </cell>
          <cell r="I312">
            <v>0.30809199999999881</v>
          </cell>
          <cell r="J312">
            <v>0</v>
          </cell>
          <cell r="K312">
            <v>0</v>
          </cell>
        </row>
        <row r="313">
          <cell r="F313">
            <v>-16.567999999999994</v>
          </cell>
          <cell r="G313">
            <v>1.8915710000000008</v>
          </cell>
          <cell r="H313">
            <v>1.5538300000000005</v>
          </cell>
          <cell r="I313">
            <v>0.93293900000000074</v>
          </cell>
          <cell r="J313">
            <v>-1.2700360000000011</v>
          </cell>
          <cell r="K313">
            <v>-17.417061999999987</v>
          </cell>
        </row>
        <row r="314">
          <cell r="F314" t="str">
            <v>@NA</v>
          </cell>
          <cell r="G314" t="str">
            <v>@NA</v>
          </cell>
          <cell r="H314" t="str">
            <v>@NA</v>
          </cell>
          <cell r="I314">
            <v>0</v>
          </cell>
          <cell r="J314" t="str">
            <v>@NA</v>
          </cell>
          <cell r="K314">
            <v>8.8099999999999995E-4</v>
          </cell>
        </row>
        <row r="315">
          <cell r="F315">
            <v>392.88100000000003</v>
          </cell>
          <cell r="G315">
            <v>429.93249500000007</v>
          </cell>
          <cell r="H315">
            <v>610.58721199999991</v>
          </cell>
          <cell r="I315">
            <v>607.10067500000002</v>
          </cell>
          <cell r="J315">
            <v>713.94442400000014</v>
          </cell>
          <cell r="K315">
            <v>704.94293099999993</v>
          </cell>
        </row>
        <row r="316">
          <cell r="F316">
            <v>63.61</v>
          </cell>
          <cell r="G316">
            <v>95.441383999999999</v>
          </cell>
          <cell r="H316">
            <v>108.07114900000001</v>
          </cell>
          <cell r="I316">
            <v>118.371673</v>
          </cell>
          <cell r="J316">
            <v>119.409766</v>
          </cell>
          <cell r="K316">
            <v>122.983907</v>
          </cell>
        </row>
        <row r="317">
          <cell r="F317" t="str">
            <v>@NA</v>
          </cell>
          <cell r="G317" t="str">
            <v>@NA</v>
          </cell>
          <cell r="H317" t="str">
            <v>@NA</v>
          </cell>
          <cell r="I317">
            <v>0</v>
          </cell>
          <cell r="J317" t="str">
            <v>@NA</v>
          </cell>
          <cell r="K317" t="str">
            <v>@NA</v>
          </cell>
        </row>
        <row r="318">
          <cell r="F318">
            <v>329.30500000000001</v>
          </cell>
          <cell r="G318">
            <v>334.49141500000002</v>
          </cell>
          <cell r="H318">
            <v>502.51606299999997</v>
          </cell>
          <cell r="I318">
            <v>488.72900199999998</v>
          </cell>
          <cell r="J318">
            <v>594.56493</v>
          </cell>
          <cell r="K318">
            <v>581.959024</v>
          </cell>
        </row>
        <row r="319">
          <cell r="F319" t="str">
            <v>@NA</v>
          </cell>
          <cell r="G319" t="str">
            <v>@NA</v>
          </cell>
          <cell r="H319" t="str">
            <v>@NA</v>
          </cell>
          <cell r="I319" t="str">
            <v>@NA</v>
          </cell>
          <cell r="J319" t="str">
            <v>@NA</v>
          </cell>
          <cell r="K319" t="str">
            <v>@NA</v>
          </cell>
        </row>
        <row r="320">
          <cell r="F320" t="str">
            <v>@NA</v>
          </cell>
          <cell r="G320" t="str">
            <v>@NA</v>
          </cell>
          <cell r="H320" t="str">
            <v>@NA</v>
          </cell>
          <cell r="I320" t="str">
            <v>@NA</v>
          </cell>
          <cell r="J320" t="str">
            <v>@NA</v>
          </cell>
          <cell r="K320" t="str">
            <v>@NA</v>
          </cell>
        </row>
        <row r="321">
          <cell r="F321">
            <v>329.30500000000001</v>
          </cell>
          <cell r="G321">
            <v>334.49141500000002</v>
          </cell>
          <cell r="H321">
            <v>502.51606299999997</v>
          </cell>
          <cell r="I321">
            <v>488.72900199999998</v>
          </cell>
          <cell r="J321">
            <v>594.56493</v>
          </cell>
          <cell r="K321">
            <v>581.959024</v>
          </cell>
        </row>
        <row r="322">
          <cell r="F322" t="str">
            <v>@NA</v>
          </cell>
          <cell r="G322" t="str">
            <v>@NA</v>
          </cell>
          <cell r="H322" t="str">
            <v>@NA</v>
          </cell>
          <cell r="I322" t="str">
            <v>@NA</v>
          </cell>
          <cell r="J322" t="str">
            <v>@NA</v>
          </cell>
          <cell r="K322" t="str">
            <v>@NA</v>
          </cell>
        </row>
        <row r="323">
          <cell r="F323">
            <v>350.12200000000001</v>
          </cell>
          <cell r="G323">
            <v>253.386244</v>
          </cell>
          <cell r="H323">
            <v>207.307266</v>
          </cell>
          <cell r="I323">
            <v>257.34369800000002</v>
          </cell>
          <cell r="J323">
            <v>324.63291199999998</v>
          </cell>
          <cell r="K323">
            <v>716.43840699999998</v>
          </cell>
        </row>
        <row r="324">
          <cell r="F324">
            <v>16</v>
          </cell>
          <cell r="G324">
            <v>16</v>
          </cell>
          <cell r="H324">
            <v>16</v>
          </cell>
          <cell r="I324">
            <v>16</v>
          </cell>
          <cell r="J324">
            <v>16</v>
          </cell>
          <cell r="K324">
            <v>16</v>
          </cell>
        </row>
        <row r="325">
          <cell r="F325">
            <v>0</v>
          </cell>
          <cell r="G325">
            <v>0</v>
          </cell>
          <cell r="H325">
            <v>0</v>
          </cell>
          <cell r="I325">
            <v>0</v>
          </cell>
          <cell r="J325">
            <v>0</v>
          </cell>
          <cell r="K325">
            <v>0</v>
          </cell>
        </row>
        <row r="326">
          <cell r="F326" t="str">
            <v/>
          </cell>
          <cell r="G326" t="str">
            <v/>
          </cell>
          <cell r="H326" t="str">
            <v/>
          </cell>
          <cell r="I326" t="str">
            <v/>
          </cell>
          <cell r="J326" t="str">
            <v/>
          </cell>
          <cell r="K326" t="str">
            <v/>
          </cell>
        </row>
        <row r="327">
          <cell r="A327" t="str">
            <v>Cash Flow Statement</v>
          </cell>
        </row>
        <row r="328">
          <cell r="F328">
            <v>508.06299999999999</v>
          </cell>
          <cell r="G328">
            <v>496.17868499999997</v>
          </cell>
          <cell r="H328">
            <v>649.84774500000003</v>
          </cell>
          <cell r="I328">
            <v>588.01489700000002</v>
          </cell>
          <cell r="J328">
            <v>629.31833500000005</v>
          </cell>
          <cell r="K328">
            <v>830.72803599999997</v>
          </cell>
        </row>
        <row r="329">
          <cell r="F329">
            <v>10.66</v>
          </cell>
          <cell r="G329">
            <v>-95.669027999999997</v>
          </cell>
          <cell r="H329">
            <v>-161.440845</v>
          </cell>
          <cell r="I329">
            <v>-80.533449000000005</v>
          </cell>
          <cell r="J329">
            <v>-265.24788100000001</v>
          </cell>
          <cell r="K329">
            <v>110.261347</v>
          </cell>
        </row>
        <row r="330">
          <cell r="F330">
            <v>7.9539999999999997</v>
          </cell>
          <cell r="G330">
            <v>0.88239599999999996</v>
          </cell>
          <cell r="H330">
            <v>-3.1571359999999999</v>
          </cell>
          <cell r="I330">
            <v>-39.037497999999999</v>
          </cell>
          <cell r="J330">
            <v>-11.421258</v>
          </cell>
          <cell r="K330">
            <v>-7.4676020000000003</v>
          </cell>
        </row>
        <row r="331">
          <cell r="F331">
            <v>-16.736999999999998</v>
          </cell>
          <cell r="G331">
            <v>26.451260000000001</v>
          </cell>
          <cell r="H331">
            <v>81.828468999999998</v>
          </cell>
          <cell r="I331">
            <v>-10.339524000000001</v>
          </cell>
          <cell r="J331">
            <v>61.851199999999999</v>
          </cell>
          <cell r="K331">
            <v>2.3233990000000002</v>
          </cell>
        </row>
        <row r="332">
          <cell r="F332" t="str">
            <v>@NA</v>
          </cell>
          <cell r="G332" t="str">
            <v>@NA</v>
          </cell>
          <cell r="H332" t="str">
            <v>@NA</v>
          </cell>
          <cell r="I332" t="str">
            <v>@NA</v>
          </cell>
          <cell r="J332" t="str">
            <v>@NA</v>
          </cell>
          <cell r="K332" t="str">
            <v>@NA</v>
          </cell>
        </row>
        <row r="333">
          <cell r="F333" t="str">
            <v>@NA</v>
          </cell>
          <cell r="G333" t="str">
            <v>@NA</v>
          </cell>
          <cell r="H333" t="str">
            <v>@NA</v>
          </cell>
          <cell r="I333" t="str">
            <v>@NA</v>
          </cell>
          <cell r="J333" t="str">
            <v>@NA</v>
          </cell>
          <cell r="K333" t="str">
            <v>@NA</v>
          </cell>
        </row>
        <row r="334">
          <cell r="F334" t="str">
            <v>@NA</v>
          </cell>
          <cell r="G334" t="str">
            <v>@NA</v>
          </cell>
          <cell r="H334" t="str">
            <v>@NA</v>
          </cell>
          <cell r="I334" t="str">
            <v>@NA</v>
          </cell>
          <cell r="J334" t="str">
            <v>@NA</v>
          </cell>
          <cell r="K334" t="str">
            <v>@NA</v>
          </cell>
        </row>
        <row r="335">
          <cell r="F335" t="str">
            <v>@NA</v>
          </cell>
          <cell r="G335" t="str">
            <v>@NA</v>
          </cell>
          <cell r="H335" t="str">
            <v>@NA</v>
          </cell>
          <cell r="I335" t="str">
            <v>@NA</v>
          </cell>
          <cell r="J335" t="str">
            <v>@NA</v>
          </cell>
          <cell r="K335" t="str">
            <v>@NA</v>
          </cell>
        </row>
        <row r="336">
          <cell r="F336" t="str">
            <v>@NA</v>
          </cell>
          <cell r="G336" t="str">
            <v>@NA</v>
          </cell>
          <cell r="H336" t="str">
            <v>@NA</v>
          </cell>
          <cell r="I336" t="str">
            <v>@NA</v>
          </cell>
          <cell r="J336" t="str">
            <v>@NA</v>
          </cell>
          <cell r="K336" t="str">
            <v>@NA</v>
          </cell>
        </row>
        <row r="337">
          <cell r="F337">
            <v>1.8770000000000024</v>
          </cell>
          <cell r="G337">
            <v>-68.335371999999992</v>
          </cell>
          <cell r="H337">
            <v>-82.769512000000006</v>
          </cell>
          <cell r="I337">
            <v>-129.910471</v>
          </cell>
          <cell r="J337">
            <v>-214.81793900000002</v>
          </cell>
          <cell r="K337">
            <v>105.117144</v>
          </cell>
        </row>
        <row r="338">
          <cell r="F338">
            <v>0</v>
          </cell>
          <cell r="G338">
            <v>0</v>
          </cell>
          <cell r="H338">
            <v>0</v>
          </cell>
          <cell r="I338">
            <v>0</v>
          </cell>
          <cell r="J338">
            <v>0</v>
          </cell>
          <cell r="K338">
            <v>0</v>
          </cell>
        </row>
        <row r="339">
          <cell r="F339">
            <v>0</v>
          </cell>
          <cell r="G339">
            <v>0</v>
          </cell>
          <cell r="H339">
            <v>0</v>
          </cell>
          <cell r="I339">
            <v>0</v>
          </cell>
          <cell r="J339">
            <v>0</v>
          </cell>
          <cell r="K339">
            <v>0</v>
          </cell>
        </row>
        <row r="340">
          <cell r="F340" t="str">
            <v>@NA</v>
          </cell>
          <cell r="G340" t="str">
            <v>@NA</v>
          </cell>
          <cell r="H340" t="str">
            <v>@NA</v>
          </cell>
          <cell r="I340" t="str">
            <v>@NA</v>
          </cell>
          <cell r="J340" t="str">
            <v>@NA</v>
          </cell>
          <cell r="K340" t="str">
            <v>@NA</v>
          </cell>
        </row>
        <row r="341">
          <cell r="F341">
            <v>1.8770000000000024</v>
          </cell>
          <cell r="G341">
            <v>-68.335371999999992</v>
          </cell>
          <cell r="H341">
            <v>-82.769512000000006</v>
          </cell>
          <cell r="I341">
            <v>-129.910471</v>
          </cell>
          <cell r="J341">
            <v>-214.81793900000002</v>
          </cell>
          <cell r="K341">
            <v>105.117144</v>
          </cell>
        </row>
        <row r="342">
          <cell r="F342">
            <v>508.06299999999999</v>
          </cell>
          <cell r="G342">
            <v>496.17868499999997</v>
          </cell>
          <cell r="H342">
            <v>649.84774500000003</v>
          </cell>
          <cell r="I342">
            <v>588.01489700000002</v>
          </cell>
          <cell r="J342">
            <v>629.31833500000005</v>
          </cell>
          <cell r="K342">
            <v>830.72803599999997</v>
          </cell>
        </row>
        <row r="343">
          <cell r="F343">
            <v>168.50399999999999</v>
          </cell>
          <cell r="G343">
            <v>174.04563400000001</v>
          </cell>
          <cell r="H343">
            <v>142.05037999999999</v>
          </cell>
          <cell r="I343">
            <v>221.14131699999999</v>
          </cell>
          <cell r="J343">
            <v>182.25976600000001</v>
          </cell>
          <cell r="K343">
            <v>85.240459999999999</v>
          </cell>
        </row>
        <row r="344">
          <cell r="F344">
            <v>339.55899999999997</v>
          </cell>
          <cell r="G344">
            <v>322.13305099999997</v>
          </cell>
          <cell r="H344">
            <v>507.79736500000001</v>
          </cell>
          <cell r="I344">
            <v>366.87358000000006</v>
          </cell>
          <cell r="J344">
            <v>447.05856900000003</v>
          </cell>
          <cell r="K344">
            <v>745.48757599999999</v>
          </cell>
        </row>
        <row r="345">
          <cell r="F345">
            <v>350.1</v>
          </cell>
          <cell r="G345">
            <v>253.386244</v>
          </cell>
          <cell r="H345">
            <v>207.307266</v>
          </cell>
          <cell r="I345">
            <v>257.34369800000002</v>
          </cell>
          <cell r="J345">
            <v>324.63291199999998</v>
          </cell>
          <cell r="K345">
            <v>715.18030599999997</v>
          </cell>
        </row>
        <row r="346">
          <cell r="F346">
            <v>-10.541000000000054</v>
          </cell>
          <cell r="G346">
            <v>68.746806999999961</v>
          </cell>
          <cell r="H346">
            <v>300.49009899999999</v>
          </cell>
          <cell r="I346">
            <v>109.52988200000004</v>
          </cell>
          <cell r="J346">
            <v>122.42565700000006</v>
          </cell>
          <cell r="K346">
            <v>30.307270000000017</v>
          </cell>
        </row>
        <row r="347">
          <cell r="F347" t="str">
            <v>@NA</v>
          </cell>
          <cell r="G347" t="str">
            <v>@NA</v>
          </cell>
          <cell r="H347" t="str">
            <v>@NA</v>
          </cell>
          <cell r="I347" t="str">
            <v>@NA</v>
          </cell>
          <cell r="J347" t="str">
            <v>@NA</v>
          </cell>
          <cell r="K347" t="str">
            <v>@NA</v>
          </cell>
        </row>
        <row r="348">
          <cell r="F348">
            <v>0.112</v>
          </cell>
          <cell r="G348">
            <v>0.13527500000000001</v>
          </cell>
          <cell r="H348">
            <v>6.0000000000000002E-6</v>
          </cell>
          <cell r="I348">
            <v>0.29186800000000002</v>
          </cell>
          <cell r="J348" t="str">
            <v>@NA</v>
          </cell>
          <cell r="K348">
            <v>0.28088000000000002</v>
          </cell>
        </row>
        <row r="349">
          <cell r="F349" t="str">
            <v>@NA</v>
          </cell>
          <cell r="G349" t="str">
            <v>@NA</v>
          </cell>
          <cell r="H349" t="str">
            <v>@NA</v>
          </cell>
          <cell r="I349" t="str">
            <v>@NA</v>
          </cell>
          <cell r="J349" t="str">
            <v>@NA</v>
          </cell>
          <cell r="K349" t="str">
            <v>@NA</v>
          </cell>
        </row>
        <row r="350">
          <cell r="F350">
            <v>39.972000000000001</v>
          </cell>
          <cell r="G350">
            <v>11.267530000000001</v>
          </cell>
          <cell r="H350" t="str">
            <v>@NA</v>
          </cell>
          <cell r="I350" t="str">
            <v>@NA</v>
          </cell>
          <cell r="J350" t="str">
            <v>@NA</v>
          </cell>
          <cell r="K350">
            <v>0</v>
          </cell>
        </row>
        <row r="351">
          <cell r="F351" t="str">
            <v>@NA</v>
          </cell>
          <cell r="G351" t="str">
            <v>@NA</v>
          </cell>
          <cell r="H351" t="str">
            <v>@NA</v>
          </cell>
          <cell r="I351" t="str">
            <v>@NA</v>
          </cell>
          <cell r="J351" t="str">
            <v>@NA</v>
          </cell>
          <cell r="K351" t="str">
            <v>@NA</v>
          </cell>
        </row>
        <row r="352">
          <cell r="F352" t="str">
            <v>@NA</v>
          </cell>
          <cell r="G352" t="str">
            <v>@NA</v>
          </cell>
          <cell r="H352" t="str">
            <v>@NA</v>
          </cell>
          <cell r="I352" t="str">
            <v>@NA</v>
          </cell>
          <cell r="J352" t="str">
            <v>@NA</v>
          </cell>
          <cell r="K352" t="str">
            <v>@NA</v>
          </cell>
        </row>
        <row r="353">
          <cell r="F353" t="str">
            <v>@NA</v>
          </cell>
          <cell r="G353" t="str">
            <v>@NA</v>
          </cell>
          <cell r="H353" t="str">
            <v>@NA</v>
          </cell>
          <cell r="I353">
            <v>0</v>
          </cell>
          <cell r="J353" t="str">
            <v>@NA</v>
          </cell>
          <cell r="K353" t="str">
            <v>@NA</v>
          </cell>
        </row>
        <row r="354">
          <cell r="F354" t="str">
            <v>@NA</v>
          </cell>
          <cell r="G354" t="str">
            <v>@NA</v>
          </cell>
          <cell r="H354" t="str">
            <v>@NA</v>
          </cell>
          <cell r="I354" t="str">
            <v>@NA</v>
          </cell>
          <cell r="J354" t="str">
            <v>@NA</v>
          </cell>
          <cell r="K354" t="str">
            <v>@NA</v>
          </cell>
        </row>
        <row r="355">
          <cell r="F355" t="str">
            <v>@NA</v>
          </cell>
          <cell r="G355" t="str">
            <v>@NA</v>
          </cell>
          <cell r="H355" t="str">
            <v>@NA</v>
          </cell>
          <cell r="I355" t="str">
            <v>@NA</v>
          </cell>
          <cell r="J355" t="str">
            <v>@NA</v>
          </cell>
          <cell r="K355" t="str">
            <v>@NA</v>
          </cell>
        </row>
        <row r="356">
          <cell r="F356" t="str">
            <v>@NA</v>
          </cell>
          <cell r="G356" t="str">
            <v>@NA</v>
          </cell>
          <cell r="H356">
            <v>14.116344</v>
          </cell>
          <cell r="I356">
            <v>57.108027999999997</v>
          </cell>
          <cell r="J356">
            <v>126.06979699999999</v>
          </cell>
          <cell r="K356">
            <v>12.761355</v>
          </cell>
        </row>
        <row r="357">
          <cell r="F357" t="str">
            <v>@NA</v>
          </cell>
          <cell r="G357" t="str">
            <v>@NA</v>
          </cell>
          <cell r="H357" t="str">
            <v>@NA</v>
          </cell>
          <cell r="I357" t="str">
            <v>@NA</v>
          </cell>
          <cell r="J357" t="str">
            <v>@NA</v>
          </cell>
          <cell r="K357" t="str">
            <v>@NA</v>
          </cell>
        </row>
        <row r="358">
          <cell r="F358" t="str">
            <v>@NA</v>
          </cell>
          <cell r="G358" t="str">
            <v>@NA</v>
          </cell>
          <cell r="H358" t="str">
            <v>@NA</v>
          </cell>
          <cell r="I358" t="str">
            <v>@NA</v>
          </cell>
          <cell r="J358" t="str">
            <v>@NA</v>
          </cell>
          <cell r="K358" t="str">
            <v>@NA</v>
          </cell>
        </row>
        <row r="359">
          <cell r="F359" t="str">
            <v>@NA</v>
          </cell>
          <cell r="G359" t="str">
            <v>@NA</v>
          </cell>
          <cell r="H359" t="str">
            <v>@NA</v>
          </cell>
          <cell r="I359" t="str">
            <v>@NA</v>
          </cell>
          <cell r="J359" t="str">
            <v>@NA</v>
          </cell>
          <cell r="K359" t="str">
            <v>@NA</v>
          </cell>
        </row>
        <row r="360">
          <cell r="F360" t="str">
            <v>@NA</v>
          </cell>
          <cell r="G360" t="str">
            <v>@NA</v>
          </cell>
          <cell r="H360" t="str">
            <v>@NA</v>
          </cell>
          <cell r="I360" t="str">
            <v>@NA</v>
          </cell>
          <cell r="J360" t="str">
            <v>@NA</v>
          </cell>
          <cell r="K360" t="str">
            <v>@NA</v>
          </cell>
        </row>
        <row r="361">
          <cell r="F361" t="str">
            <v>@NA</v>
          </cell>
          <cell r="G361" t="str">
            <v>@NA</v>
          </cell>
          <cell r="H361" t="str">
            <v>@NA</v>
          </cell>
          <cell r="I361" t="str">
            <v>@NA</v>
          </cell>
          <cell r="J361" t="str">
            <v>@NA</v>
          </cell>
          <cell r="K361" t="str">
            <v>@NA</v>
          </cell>
        </row>
        <row r="362">
          <cell r="F362" t="str">
            <v>@NA</v>
          </cell>
          <cell r="G362" t="str">
            <v>@NA</v>
          </cell>
          <cell r="H362" t="str">
            <v>@NA</v>
          </cell>
          <cell r="I362" t="str">
            <v>@NA</v>
          </cell>
          <cell r="J362" t="str">
            <v>@NA</v>
          </cell>
          <cell r="K362" t="str">
            <v>@NA</v>
          </cell>
        </row>
        <row r="363">
          <cell r="F363" t="str">
            <v>@NA</v>
          </cell>
          <cell r="G363" t="str">
            <v>@NA</v>
          </cell>
          <cell r="H363" t="str">
            <v>@NA</v>
          </cell>
          <cell r="I363" t="str">
            <v>@NA</v>
          </cell>
          <cell r="J363" t="str">
            <v>@NA</v>
          </cell>
          <cell r="K363" t="str">
            <v>@NA</v>
          </cell>
        </row>
        <row r="364">
          <cell r="F364">
            <v>5.1139999999999999</v>
          </cell>
          <cell r="G364">
            <v>55.009061000000003</v>
          </cell>
          <cell r="H364" t="str">
            <v>@NA</v>
          </cell>
          <cell r="I364" t="str">
            <v>@NA</v>
          </cell>
          <cell r="J364" t="str">
            <v>@NA</v>
          </cell>
          <cell r="K364" t="str">
            <v>@NA</v>
          </cell>
        </row>
        <row r="365">
          <cell r="F365" t="str">
            <v>@NA</v>
          </cell>
          <cell r="G365" t="str">
            <v>@NA</v>
          </cell>
          <cell r="H365" t="str">
            <v>@NA</v>
          </cell>
          <cell r="I365" t="str">
            <v>@NA</v>
          </cell>
          <cell r="J365" t="str">
            <v>@NA</v>
          </cell>
          <cell r="K365" t="str">
            <v>@NA</v>
          </cell>
        </row>
        <row r="366">
          <cell r="F366" t="str">
            <v>@NA</v>
          </cell>
          <cell r="G366" t="str">
            <v>@NA</v>
          </cell>
          <cell r="H366" t="str">
            <v>@NA</v>
          </cell>
          <cell r="I366" t="str">
            <v>@NA</v>
          </cell>
          <cell r="J366" t="str">
            <v>@NA</v>
          </cell>
          <cell r="K366" t="str">
            <v>@NA</v>
          </cell>
        </row>
        <row r="367">
          <cell r="F367" t="str">
            <v>@NA</v>
          </cell>
          <cell r="G367" t="str">
            <v>@NA</v>
          </cell>
          <cell r="H367" t="str">
            <v>@NA</v>
          </cell>
          <cell r="I367" t="str">
            <v>@NA</v>
          </cell>
          <cell r="J367" t="str">
            <v>@NA</v>
          </cell>
          <cell r="K367" t="str">
            <v>@NA</v>
          </cell>
        </row>
        <row r="368">
          <cell r="F368">
            <v>-45.287000000000056</v>
          </cell>
          <cell r="G368">
            <v>112.62361299999995</v>
          </cell>
          <cell r="H368">
            <v>314.606449</v>
          </cell>
          <cell r="I368">
            <v>166.92977800000003</v>
          </cell>
          <cell r="J368">
            <v>248.49545400000005</v>
          </cell>
          <cell r="K368">
            <v>43.349505000000015</v>
          </cell>
        </row>
        <row r="369">
          <cell r="F369" t="str">
            <v>@NA</v>
          </cell>
          <cell r="G369" t="str">
            <v>@NA</v>
          </cell>
          <cell r="H369" t="str">
            <v>@NA</v>
          </cell>
          <cell r="I369" t="str">
            <v>@NA</v>
          </cell>
          <cell r="J369" t="str">
            <v>@NA</v>
          </cell>
          <cell r="K369" t="str">
            <v>@NA</v>
          </cell>
        </row>
        <row r="370">
          <cell r="F370" t="str">
            <v>@NA</v>
          </cell>
          <cell r="G370" t="str">
            <v>@NA</v>
          </cell>
          <cell r="H370" t="str">
            <v>@NA</v>
          </cell>
          <cell r="I370" t="str">
            <v>@NA</v>
          </cell>
          <cell r="J370" t="str">
            <v>@NA</v>
          </cell>
          <cell r="K370">
            <v>69.895499999999998</v>
          </cell>
        </row>
        <row r="371">
          <cell r="F371" t="str">
            <v>@NA</v>
          </cell>
          <cell r="G371" t="str">
            <v>@NA</v>
          </cell>
          <cell r="H371" t="str">
            <v>@NA</v>
          </cell>
          <cell r="I371" t="str">
            <v>@NA</v>
          </cell>
          <cell r="J371" t="str">
            <v>@NA</v>
          </cell>
          <cell r="K371" t="str">
            <v>@NA</v>
          </cell>
        </row>
        <row r="372">
          <cell r="F372">
            <v>42.412999999999997</v>
          </cell>
          <cell r="G372">
            <v>24</v>
          </cell>
          <cell r="H372">
            <v>24</v>
          </cell>
          <cell r="I372">
            <v>24</v>
          </cell>
          <cell r="J372" t="str">
            <v>@NA</v>
          </cell>
          <cell r="K372" t="str">
            <v>@NA</v>
          </cell>
        </row>
        <row r="373">
          <cell r="F373">
            <v>-42.412999999999997</v>
          </cell>
          <cell r="G373">
            <v>-24</v>
          </cell>
          <cell r="H373">
            <v>-24</v>
          </cell>
          <cell r="I373">
            <v>-24</v>
          </cell>
          <cell r="J373">
            <v>0</v>
          </cell>
          <cell r="K373">
            <v>69.895499999999998</v>
          </cell>
        </row>
        <row r="374">
          <cell r="F374">
            <v>-87.721999999999994</v>
          </cell>
          <cell r="G374">
            <v>88.623613000000006</v>
          </cell>
          <cell r="H374">
            <v>290.606449</v>
          </cell>
          <cell r="I374">
            <v>142.929778</v>
          </cell>
          <cell r="J374">
            <v>248.495454</v>
          </cell>
          <cell r="K374">
            <v>113.24500500000001</v>
          </cell>
        </row>
        <row r="375">
          <cell r="F375" t="str">
            <v/>
          </cell>
          <cell r="G375" t="str">
            <v/>
          </cell>
          <cell r="H375" t="str">
            <v/>
          </cell>
          <cell r="I375" t="str">
            <v/>
          </cell>
          <cell r="J375" t="str">
            <v/>
          </cell>
          <cell r="K375" t="str">
            <v/>
          </cell>
        </row>
        <row r="377">
          <cell r="F377">
            <v>3.9279999999999999</v>
          </cell>
          <cell r="G377">
            <v>2.8650609999999999</v>
          </cell>
          <cell r="H377">
            <v>0.96104999999999996</v>
          </cell>
          <cell r="I377">
            <v>0.30809199999999998</v>
          </cell>
          <cell r="J377" t="str">
            <v>@NA</v>
          </cell>
          <cell r="K377" t="str">
            <v>@NA</v>
          </cell>
        </row>
        <row r="378">
          <cell r="F378">
            <v>82.870999999999995</v>
          </cell>
          <cell r="G378">
            <v>146.05011999999999</v>
          </cell>
          <cell r="H378">
            <v>88.169993000000005</v>
          </cell>
          <cell r="I378">
            <v>126.97923299999999</v>
          </cell>
          <cell r="J378">
            <v>123.279529</v>
          </cell>
          <cell r="K378">
            <v>160.91489999999999</v>
          </cell>
        </row>
        <row r="380">
          <cell r="A380" t="str">
            <v>Balance Sheet</v>
          </cell>
        </row>
        <row r="382">
          <cell r="F382">
            <v>178.64</v>
          </cell>
          <cell r="G382">
            <v>267.26114699999999</v>
          </cell>
          <cell r="H382">
            <v>557.86773900000003</v>
          </cell>
          <cell r="I382">
            <v>700.79778199999998</v>
          </cell>
          <cell r="J382">
            <v>949.29323599999998</v>
          </cell>
          <cell r="K382">
            <v>1062.538241</v>
          </cell>
        </row>
        <row r="383">
          <cell r="F383">
            <v>347.78</v>
          </cell>
          <cell r="G383">
            <v>415.96199999999999</v>
          </cell>
          <cell r="H383">
            <v>401.55234300000001</v>
          </cell>
          <cell r="I383">
            <v>362.56848000000002</v>
          </cell>
          <cell r="J383">
            <v>523.48826599999995</v>
          </cell>
          <cell r="K383">
            <v>379.49792600000001</v>
          </cell>
        </row>
        <row r="384">
          <cell r="F384">
            <v>35.826999999999998</v>
          </cell>
          <cell r="G384">
            <v>34.054464000000003</v>
          </cell>
          <cell r="H384">
            <v>36.644893000000003</v>
          </cell>
          <cell r="I384">
            <v>73.991632999999993</v>
          </cell>
          <cell r="J384">
            <v>83.714634000000004</v>
          </cell>
          <cell r="K384">
            <v>82.093412999999998</v>
          </cell>
        </row>
        <row r="385">
          <cell r="F385" t="str">
            <v>@NA</v>
          </cell>
          <cell r="G385">
            <v>-17.069999999999993</v>
          </cell>
          <cell r="H385" t="str">
            <v>@NA</v>
          </cell>
          <cell r="I385" t="str">
            <v>@NA</v>
          </cell>
          <cell r="J385">
            <v>0</v>
          </cell>
          <cell r="K385" t="str">
            <v>@NA</v>
          </cell>
        </row>
        <row r="386">
          <cell r="F386">
            <v>562.24699999999996</v>
          </cell>
          <cell r="G386">
            <v>700.20761100000004</v>
          </cell>
          <cell r="H386">
            <v>996.06497500000012</v>
          </cell>
          <cell r="I386">
            <v>1137.3578950000001</v>
          </cell>
          <cell r="J386">
            <v>1556.4961359999998</v>
          </cell>
          <cell r="K386">
            <v>1524.12958</v>
          </cell>
        </row>
        <row r="387">
          <cell r="F387" t="str">
            <v>@NA</v>
          </cell>
          <cell r="G387" t="str">
            <v>@NA</v>
          </cell>
          <cell r="H387" t="str">
            <v>@NA</v>
          </cell>
          <cell r="I387" t="str">
            <v>@NA</v>
          </cell>
          <cell r="J387" t="str">
            <v>@NA</v>
          </cell>
          <cell r="K387" t="str">
            <v>@NA</v>
          </cell>
        </row>
        <row r="388">
          <cell r="F388" t="str">
            <v>@NA</v>
          </cell>
          <cell r="G388" t="str">
            <v>@NA</v>
          </cell>
          <cell r="H388" t="str">
            <v>@NA</v>
          </cell>
          <cell r="I388" t="str">
            <v>@NA</v>
          </cell>
          <cell r="J388" t="str">
            <v>@NA</v>
          </cell>
          <cell r="K388">
            <v>0</v>
          </cell>
        </row>
        <row r="389">
          <cell r="F389">
            <v>742.42700000000002</v>
          </cell>
          <cell r="G389">
            <v>694.97061599999995</v>
          </cell>
          <cell r="H389">
            <v>654.84026200000005</v>
          </cell>
          <cell r="I389">
            <v>627.74043500000005</v>
          </cell>
          <cell r="J389">
            <v>588.07800499999996</v>
          </cell>
          <cell r="K389">
            <v>558.55543999999998</v>
          </cell>
        </row>
        <row r="390">
          <cell r="F390">
            <v>2495.79</v>
          </cell>
          <cell r="G390">
            <v>2533.9552290000001</v>
          </cell>
          <cell r="H390">
            <v>2534.8796659999998</v>
          </cell>
          <cell r="I390">
            <v>2606.6546119999998</v>
          </cell>
          <cell r="J390">
            <v>2583.4726519999999</v>
          </cell>
          <cell r="K390">
            <v>2490.5610980000001</v>
          </cell>
        </row>
        <row r="391">
          <cell r="F391">
            <v>105.35599999999999</v>
          </cell>
          <cell r="G391">
            <v>5.9532629999999997</v>
          </cell>
          <cell r="H391">
            <v>539.21623899999997</v>
          </cell>
          <cell r="I391">
            <v>579.72297400000002</v>
          </cell>
          <cell r="J391">
            <v>626.40320299999996</v>
          </cell>
          <cell r="K391">
            <v>660.03089499999999</v>
          </cell>
        </row>
        <row r="392">
          <cell r="F392">
            <v>3905.8229999999999</v>
          </cell>
          <cell r="G392">
            <v>3935.0878080000002</v>
          </cell>
          <cell r="H392">
            <v>4725.0014069999997</v>
          </cell>
          <cell r="I392">
            <v>4951.4342839999999</v>
          </cell>
          <cell r="J392">
            <v>5354.4499960000003</v>
          </cell>
          <cell r="K392">
            <v>5233.2770129999999</v>
          </cell>
        </row>
        <row r="393">
          <cell r="F393">
            <v>3.0000000001564331E-3</v>
          </cell>
          <cell r="G393">
            <v>1.0890000003200839E-3</v>
          </cell>
          <cell r="H393">
            <v>2.6499999967199983E-4</v>
          </cell>
          <cell r="I393">
            <v>-4.163200000039069E-2</v>
          </cell>
          <cell r="J393">
            <v>0</v>
          </cell>
          <cell r="K393">
            <v>0</v>
          </cell>
        </row>
        <row r="395">
          <cell r="F395">
            <v>24</v>
          </cell>
          <cell r="G395">
            <v>24</v>
          </cell>
          <cell r="H395">
            <v>24</v>
          </cell>
          <cell r="I395">
            <v>0</v>
          </cell>
          <cell r="J395" t="str">
            <v>@NA</v>
          </cell>
          <cell r="K395" t="str">
            <v>@NA</v>
          </cell>
        </row>
        <row r="396">
          <cell r="F396">
            <v>265.39299999999997</v>
          </cell>
          <cell r="G396">
            <v>59.920999999999999</v>
          </cell>
          <cell r="H396">
            <v>46.990673999999999</v>
          </cell>
          <cell r="I396">
            <v>44.072029999999998</v>
          </cell>
          <cell r="J396">
            <v>67.842304999999996</v>
          </cell>
          <cell r="K396">
            <v>91.971007999999998</v>
          </cell>
        </row>
        <row r="397">
          <cell r="F397">
            <v>57.338999999999999</v>
          </cell>
          <cell r="G397">
            <v>11.335145000000001</v>
          </cell>
          <cell r="H397">
            <v>38.542496999999997</v>
          </cell>
          <cell r="I397">
            <v>32.285296000000002</v>
          </cell>
          <cell r="J397">
            <v>34.084780000000002</v>
          </cell>
          <cell r="K397">
            <v>0</v>
          </cell>
        </row>
        <row r="398">
          <cell r="F398" t="str">
            <v>@NA</v>
          </cell>
          <cell r="G398" t="str">
            <v>@NA</v>
          </cell>
          <cell r="H398" t="str">
            <v>@NA</v>
          </cell>
          <cell r="I398">
            <v>0</v>
          </cell>
          <cell r="J398">
            <v>0</v>
          </cell>
          <cell r="K398">
            <v>0</v>
          </cell>
        </row>
        <row r="399">
          <cell r="F399">
            <v>8.5660000000000007</v>
          </cell>
          <cell r="G399">
            <v>227.78083900000001</v>
          </cell>
          <cell r="H399">
            <v>210.81678299999999</v>
          </cell>
          <cell r="I399">
            <v>200.97584499999999</v>
          </cell>
          <cell r="J399">
            <v>203.40529799999999</v>
          </cell>
          <cell r="K399">
            <v>181.73432099999999</v>
          </cell>
        </row>
        <row r="400">
          <cell r="F400">
            <v>355.29799999999994</v>
          </cell>
          <cell r="G400">
            <v>323.03698400000002</v>
          </cell>
          <cell r="H400">
            <v>320.34995399999997</v>
          </cell>
          <cell r="I400">
            <v>277.33317099999999</v>
          </cell>
          <cell r="J400">
            <v>305.33238299999999</v>
          </cell>
          <cell r="K400">
            <v>273.70532900000001</v>
          </cell>
        </row>
        <row r="401">
          <cell r="F401">
            <v>48</v>
          </cell>
          <cell r="G401">
            <v>24</v>
          </cell>
          <cell r="H401">
            <v>0</v>
          </cell>
          <cell r="I401">
            <v>0</v>
          </cell>
          <cell r="J401" t="str">
            <v>@NA</v>
          </cell>
          <cell r="K401">
            <v>69.895499999999998</v>
          </cell>
        </row>
        <row r="402">
          <cell r="F402">
            <v>90.372</v>
          </cell>
          <cell r="G402">
            <v>85.768551000000002</v>
          </cell>
          <cell r="H402">
            <v>73.687760999999995</v>
          </cell>
          <cell r="I402">
            <v>71.337401999999997</v>
          </cell>
          <cell r="J402">
            <v>65.668154999999999</v>
          </cell>
          <cell r="K402">
            <v>63.346964</v>
          </cell>
        </row>
        <row r="403">
          <cell r="F403" t="str">
            <v>@NA</v>
          </cell>
          <cell r="G403" t="str">
            <v>@NA</v>
          </cell>
          <cell r="H403" t="str">
            <v>@NA</v>
          </cell>
          <cell r="I403" t="str">
            <v>@NA</v>
          </cell>
          <cell r="J403" t="str">
            <v>@NA</v>
          </cell>
          <cell r="K403" t="str">
            <v>@NA</v>
          </cell>
        </row>
        <row r="404">
          <cell r="F404">
            <v>424.56</v>
          </cell>
          <cell r="G404">
            <v>429.64870699999994</v>
          </cell>
          <cell r="H404">
            <v>1003.996266</v>
          </cell>
          <cell r="I404">
            <v>1033.5257389999999</v>
          </cell>
          <cell r="J404">
            <v>1145.7480230000001</v>
          </cell>
          <cell r="K404">
            <v>1105.2820859999999</v>
          </cell>
        </row>
        <row r="405">
          <cell r="F405">
            <v>918.23</v>
          </cell>
          <cell r="G405">
            <v>862.45424200000002</v>
          </cell>
          <cell r="H405">
            <v>1398.033981</v>
          </cell>
          <cell r="I405">
            <v>1382.196312</v>
          </cell>
          <cell r="J405">
            <v>1516.7485610000001</v>
          </cell>
          <cell r="K405">
            <v>1512.229879</v>
          </cell>
        </row>
        <row r="406">
          <cell r="F406" t="str">
            <v>@NA</v>
          </cell>
          <cell r="G406" t="str">
            <v>@NA</v>
          </cell>
          <cell r="H406" t="str">
            <v>@NA</v>
          </cell>
          <cell r="I406" t="str">
            <v>@NA</v>
          </cell>
          <cell r="J406" t="str">
            <v>@NA</v>
          </cell>
          <cell r="K406" t="str">
            <v>@NA</v>
          </cell>
        </row>
        <row r="407">
          <cell r="F407" t="str">
            <v>@NA</v>
          </cell>
          <cell r="G407" t="str">
            <v>@NA</v>
          </cell>
          <cell r="H407" t="str">
            <v>@NA</v>
          </cell>
          <cell r="I407" t="str">
            <v>@NA</v>
          </cell>
          <cell r="J407" t="str">
            <v>@NA</v>
          </cell>
          <cell r="K407" t="str">
            <v>@NA</v>
          </cell>
        </row>
        <row r="408">
          <cell r="F408">
            <v>2987.57</v>
          </cell>
          <cell r="G408">
            <v>3072.6332929999999</v>
          </cell>
          <cell r="H408">
            <v>3326.9674260000002</v>
          </cell>
          <cell r="I408">
            <v>3569.2379719999999</v>
          </cell>
          <cell r="J408">
            <v>3837.7014349999999</v>
          </cell>
          <cell r="K408">
            <v>3721.0471339999999</v>
          </cell>
        </row>
        <row r="409">
          <cell r="F409">
            <v>3905.8</v>
          </cell>
          <cell r="G409">
            <v>3935.0875349999997</v>
          </cell>
          <cell r="H409">
            <v>4725.0014069999997</v>
          </cell>
          <cell r="I409">
            <v>4951.4342839999999</v>
          </cell>
          <cell r="J409">
            <v>5354.4499960000003</v>
          </cell>
          <cell r="K409">
            <v>5233.2770129999999</v>
          </cell>
        </row>
        <row r="410">
          <cell r="F410" t="str">
            <v/>
          </cell>
          <cell r="G410" t="str">
            <v/>
          </cell>
          <cell r="H410" t="str">
            <v/>
          </cell>
          <cell r="I410" t="str">
            <v/>
          </cell>
          <cell r="J410" t="str">
            <v/>
          </cell>
          <cell r="K410" t="str">
            <v/>
          </cell>
        </row>
        <row r="412">
          <cell r="A412" t="str">
            <v>CREDITSTATS</v>
          </cell>
        </row>
        <row r="414">
          <cell r="F414">
            <v>1312.2226666666668</v>
          </cell>
          <cell r="G414">
            <v>1366.4323333333334</v>
          </cell>
          <cell r="H414">
            <v>1457.5973553333333</v>
          </cell>
          <cell r="I414">
            <v>1540.1514376666667</v>
          </cell>
          <cell r="J414">
            <v>1608.7118463333334</v>
          </cell>
          <cell r="K414">
            <v>1625.297253</v>
          </cell>
        </row>
        <row r="416">
          <cell r="F416">
            <v>42.393186318988541</v>
          </cell>
          <cell r="G416">
            <v>43.974515240052135</v>
          </cell>
          <cell r="H416">
            <v>45.146509991861116</v>
          </cell>
          <cell r="I416">
            <v>48.077141175272985</v>
          </cell>
          <cell r="J416">
            <v>49.76330261743194</v>
          </cell>
          <cell r="K416">
            <v>51.243549375108266</v>
          </cell>
        </row>
        <row r="418">
          <cell r="F418">
            <v>13.290087752495594</v>
          </cell>
          <cell r="G418">
            <v>14.568720836047417</v>
          </cell>
          <cell r="H418">
            <v>15.976929900145672</v>
          </cell>
          <cell r="I418">
            <v>17.559913220368426</v>
          </cell>
          <cell r="J418">
            <v>17.841171332304043</v>
          </cell>
          <cell r="K418">
            <v>17.671215758553402</v>
          </cell>
        </row>
        <row r="420">
          <cell r="F420">
            <v>93.521979219646894</v>
          </cell>
          <cell r="G420">
            <v>101.44258311135027</v>
          </cell>
          <cell r="H420">
            <v>201.98423591410696</v>
          </cell>
          <cell r="I420">
            <v>434.10080733819808</v>
          </cell>
          <cell r="J420">
            <v>1529.4831460939768</v>
          </cell>
          <cell r="K420">
            <v>997.48599842986084</v>
          </cell>
        </row>
        <row r="422">
          <cell r="F422">
            <v>121.25837390103901</v>
          </cell>
          <cell r="G422">
            <v>129.88241668510574</v>
          </cell>
          <cell r="H422">
            <v>254.53000956278217</v>
          </cell>
          <cell r="I422">
            <v>537.31815854228751</v>
          </cell>
          <cell r="J422">
            <v>1892.3370536945451</v>
          </cell>
          <cell r="K422">
            <v>1239.1408176331763</v>
          </cell>
        </row>
        <row r="424">
          <cell r="F424">
            <v>14.202166715060221</v>
          </cell>
          <cell r="G424">
            <v>15.25914156608626</v>
          </cell>
          <cell r="H424">
            <v>15.710463142050527</v>
          </cell>
          <cell r="I424">
            <v>16.319865613597173</v>
          </cell>
          <cell r="J424">
            <v>15.97806332249036</v>
          </cell>
          <cell r="K424">
            <v>16.079246195388595</v>
          </cell>
        </row>
        <row r="426">
          <cell r="F426">
            <v>349.67223597057699</v>
          </cell>
          <cell r="G426">
            <v>412.29137416032194</v>
          </cell>
          <cell r="H426">
            <v>486.04339419934951</v>
          </cell>
          <cell r="I426">
            <v>619.88927834865922</v>
          </cell>
          <cell r="J426">
            <v>687.97597235338048</v>
          </cell>
          <cell r="K426">
            <v>1179.7829632669991</v>
          </cell>
        </row>
        <row r="428">
          <cell r="F428">
            <v>221.76885192289853</v>
          </cell>
          <cell r="G428">
            <v>310.07829866376107</v>
          </cell>
          <cell r="H428">
            <v>360.35413277951068</v>
          </cell>
          <cell r="I428">
            <v>425.41300434790162</v>
          </cell>
          <cell r="J428">
            <v>498.203884854975</v>
          </cell>
          <cell r="K428">
            <v>941.42446948391466</v>
          </cell>
        </row>
        <row r="430">
          <cell r="F430">
            <v>17.215299234159687</v>
          </cell>
          <cell r="G430">
            <v>58.153313759852708</v>
          </cell>
          <cell r="H430">
            <v>125.43725832312975</v>
          </cell>
          <cell r="I430">
            <v>194.53331858523745</v>
          </cell>
          <cell r="J430">
            <v>239.33721918513862</v>
          </cell>
          <cell r="K430">
            <v>243.5298950611359</v>
          </cell>
        </row>
        <row r="432">
          <cell r="F432">
            <v>0.24552169450271713</v>
          </cell>
          <cell r="G432">
            <v>0.20670337010553036</v>
          </cell>
          <cell r="H432">
            <v>0.17482882557124119</v>
          </cell>
          <cell r="I432">
            <v>0.14000318359422559</v>
          </cell>
          <cell r="J432">
            <v>0.12695458528768816</v>
          </cell>
          <cell r="K432">
            <v>7.4389122191649212E-2</v>
          </cell>
        </row>
        <row r="434">
          <cell r="F434">
            <v>4.4210375032800702</v>
          </cell>
          <cell r="G434">
            <v>3.9788565034945704</v>
          </cell>
          <cell r="H434">
            <v>3.5655137059709325</v>
          </cell>
          <cell r="I434">
            <v>3.0253449611053842</v>
          </cell>
          <cell r="J434">
            <v>2.7620718786238689</v>
          </cell>
          <cell r="K434">
            <v>1.6428281441362818</v>
          </cell>
        </row>
        <row r="458">
          <cell r="A458" t="str">
            <v>End of CreditStats</v>
          </cell>
        </row>
      </sheetData>
      <sheetData sheetId="2"/>
      <sheetData sheetId="3"/>
      <sheetData sheetId="4">
        <row r="2">
          <cell r="A2" t="str">
            <v>USD</v>
          </cell>
          <cell r="B2" t="str">
            <v>$</v>
          </cell>
          <cell r="C2" t="str">
            <v>1</v>
          </cell>
          <cell r="D2" t="str">
            <v>Jan.</v>
          </cell>
          <cell r="E2">
            <v>31</v>
          </cell>
          <cell r="F2">
            <v>31</v>
          </cell>
          <cell r="G2" t="str">
            <v>Thousands</v>
          </cell>
          <cell r="H2" t="str">
            <v>000s</v>
          </cell>
        </row>
        <row r="3">
          <cell r="A3" t="str">
            <v>AUD</v>
          </cell>
          <cell r="B3" t="str">
            <v>A$</v>
          </cell>
          <cell r="C3" t="str">
            <v>2</v>
          </cell>
          <cell r="D3" t="str">
            <v>Feb.</v>
          </cell>
          <cell r="E3">
            <v>29</v>
          </cell>
          <cell r="F3">
            <v>28</v>
          </cell>
          <cell r="G3" t="str">
            <v>Millions</v>
          </cell>
          <cell r="H3" t="str">
            <v>Mil.</v>
          </cell>
        </row>
        <row r="4">
          <cell r="A4" t="str">
            <v>GBP</v>
          </cell>
          <cell r="B4" t="str">
            <v>£</v>
          </cell>
          <cell r="C4" t="str">
            <v>3</v>
          </cell>
          <cell r="D4" t="str">
            <v>Mar.</v>
          </cell>
          <cell r="E4">
            <v>31</v>
          </cell>
          <cell r="F4">
            <v>31</v>
          </cell>
          <cell r="G4" t="str">
            <v>Billions</v>
          </cell>
          <cell r="H4" t="str">
            <v>Bil.</v>
          </cell>
        </row>
        <row r="5">
          <cell r="A5" t="str">
            <v>CAD</v>
          </cell>
          <cell r="B5" t="str">
            <v>C$</v>
          </cell>
          <cell r="C5" t="str">
            <v>4</v>
          </cell>
          <cell r="D5" t="str">
            <v>Apr.</v>
          </cell>
          <cell r="E5">
            <v>30</v>
          </cell>
          <cell r="F5">
            <v>30</v>
          </cell>
          <cell r="G5" t="str">
            <v>Trillions</v>
          </cell>
          <cell r="H5" t="str">
            <v>Tril.</v>
          </cell>
        </row>
        <row r="6">
          <cell r="A6" t="str">
            <v>EUR</v>
          </cell>
          <cell r="B6" t="str">
            <v>€</v>
          </cell>
          <cell r="C6" t="str">
            <v>5</v>
          </cell>
          <cell r="D6" t="str">
            <v>May</v>
          </cell>
          <cell r="E6">
            <v>31</v>
          </cell>
          <cell r="F6">
            <v>31</v>
          </cell>
        </row>
        <row r="7">
          <cell r="A7" t="str">
            <v>XEU</v>
          </cell>
          <cell r="B7" t="str">
            <v>€</v>
          </cell>
          <cell r="C7" t="str">
            <v>6</v>
          </cell>
          <cell r="D7" t="str">
            <v>Jun.</v>
          </cell>
          <cell r="E7">
            <v>30</v>
          </cell>
          <cell r="F7">
            <v>30</v>
          </cell>
        </row>
        <row r="8">
          <cell r="A8" t="str">
            <v>JPY</v>
          </cell>
          <cell r="B8" t="str">
            <v>¥</v>
          </cell>
          <cell r="C8" t="str">
            <v>7</v>
          </cell>
          <cell r="D8" t="str">
            <v>Jul.</v>
          </cell>
          <cell r="E8">
            <v>31</v>
          </cell>
          <cell r="F8">
            <v>31</v>
          </cell>
        </row>
        <row r="9">
          <cell r="A9" t="str">
            <v>KPW</v>
          </cell>
          <cell r="B9" t="str">
            <v>W</v>
          </cell>
          <cell r="C9" t="str">
            <v>8</v>
          </cell>
          <cell r="D9" t="str">
            <v>Aug.</v>
          </cell>
          <cell r="E9">
            <v>31</v>
          </cell>
          <cell r="F9">
            <v>31</v>
          </cell>
        </row>
        <row r="10">
          <cell r="A10" t="str">
            <v>KRW</v>
          </cell>
          <cell r="B10" t="str">
            <v>W</v>
          </cell>
          <cell r="C10" t="str">
            <v>9</v>
          </cell>
          <cell r="D10" t="str">
            <v>Sep.</v>
          </cell>
          <cell r="E10">
            <v>30</v>
          </cell>
          <cell r="F10">
            <v>30</v>
          </cell>
        </row>
        <row r="11">
          <cell r="A11" t="str">
            <v>SEK</v>
          </cell>
          <cell r="B11" t="str">
            <v>kr</v>
          </cell>
          <cell r="C11" t="str">
            <v>10</v>
          </cell>
          <cell r="D11" t="str">
            <v>Oct.</v>
          </cell>
          <cell r="E11">
            <v>31</v>
          </cell>
          <cell r="F11">
            <v>31</v>
          </cell>
        </row>
        <row r="12">
          <cell r="A12" t="str">
            <v>SGD</v>
          </cell>
          <cell r="B12" t="str">
            <v>S$</v>
          </cell>
          <cell r="C12" t="str">
            <v>11</v>
          </cell>
          <cell r="D12" t="str">
            <v>Nov.</v>
          </cell>
          <cell r="E12">
            <v>30</v>
          </cell>
          <cell r="F12">
            <v>30</v>
          </cell>
        </row>
        <row r="13">
          <cell r="A13" t="str">
            <v>RUB</v>
          </cell>
          <cell r="B13" t="str">
            <v>RUR</v>
          </cell>
          <cell r="C13" t="str">
            <v>12</v>
          </cell>
          <cell r="D13" t="str">
            <v>Dec.</v>
          </cell>
          <cell r="E13">
            <v>31</v>
          </cell>
          <cell r="F13">
            <v>31</v>
          </cell>
        </row>
        <row r="14">
          <cell r="A14" t="str">
            <v>MYR</v>
          </cell>
          <cell r="B14" t="str">
            <v>RM</v>
          </cell>
        </row>
        <row r="15">
          <cell r="A15" t="str">
            <v>INR</v>
          </cell>
          <cell r="B15" t="str">
            <v>Re</v>
          </cell>
        </row>
        <row r="16">
          <cell r="A16" t="str">
            <v>BRL</v>
          </cell>
          <cell r="B16" t="str">
            <v>R$</v>
          </cell>
        </row>
        <row r="17">
          <cell r="A17" t="str">
            <v>ZAR</v>
          </cell>
          <cell r="B17" t="str">
            <v>R</v>
          </cell>
        </row>
        <row r="18">
          <cell r="A18" t="str">
            <v>NZD</v>
          </cell>
          <cell r="B18" t="str">
            <v>NZ$</v>
          </cell>
        </row>
        <row r="19">
          <cell r="A19" t="str">
            <v>ILS</v>
          </cell>
          <cell r="B19" t="str">
            <v>NIS</v>
          </cell>
        </row>
        <row r="20">
          <cell r="A20" t="str">
            <v>MXN</v>
          </cell>
          <cell r="B20" t="str">
            <v>Mx$</v>
          </cell>
        </row>
        <row r="21">
          <cell r="A21" t="str">
            <v>HKD</v>
          </cell>
          <cell r="B21" t="str">
            <v>HK$</v>
          </cell>
        </row>
        <row r="22">
          <cell r="A22" t="str">
            <v>DKK</v>
          </cell>
          <cell r="B22" t="str">
            <v>Dkr</v>
          </cell>
        </row>
        <row r="23">
          <cell r="A23" t="str">
            <v>COP</v>
          </cell>
          <cell r="B23" t="str">
            <v>Co$</v>
          </cell>
        </row>
        <row r="24">
          <cell r="A24" t="str">
            <v>CLP</v>
          </cell>
          <cell r="B24" t="str">
            <v>Ch$</v>
          </cell>
        </row>
        <row r="25">
          <cell r="A25" t="str">
            <v>BMD</v>
          </cell>
          <cell r="B25" t="str">
            <v>Bd$</v>
          </cell>
        </row>
        <row r="26">
          <cell r="A26" t="str">
            <v>ARS</v>
          </cell>
          <cell r="B26" t="str">
            <v>Ar$</v>
          </cell>
        </row>
      </sheetData>
      <sheetData sheetId="5"/>
      <sheetData sheetId="6">
        <row r="1">
          <cell r="H1" t="str">
            <v>Global Corporate Annual Analysis - Arrow v. 004</v>
          </cell>
        </row>
        <row r="3">
          <cell r="A3">
            <v>33689</v>
          </cell>
          <cell r="E3" t="str">
            <v>Y2010</v>
          </cell>
          <cell r="F3" t="str">
            <v>Y2011</v>
          </cell>
        </row>
        <row r="4">
          <cell r="A4" t="str">
            <v/>
          </cell>
          <cell r="E4" t="str">
            <v>FINAL</v>
          </cell>
          <cell r="F4" t="str">
            <v>FINAL</v>
          </cell>
        </row>
        <row r="5">
          <cell r="E5">
            <v>40513</v>
          </cell>
          <cell r="F5">
            <v>40878</v>
          </cell>
        </row>
        <row r="6">
          <cell r="E6" t="str">
            <v>31/12/2010</v>
          </cell>
          <cell r="F6" t="str">
            <v>31/12/2011</v>
          </cell>
        </row>
        <row r="7">
          <cell r="E7" t="str">
            <v>RON</v>
          </cell>
          <cell r="F7" t="str">
            <v>RON</v>
          </cell>
        </row>
        <row r="8">
          <cell r="E8" t="str">
            <v>As Reported</v>
          </cell>
          <cell r="F8" t="str">
            <v>As Reported</v>
          </cell>
        </row>
        <row r="9">
          <cell r="E9" t="str">
            <v>Millions</v>
          </cell>
          <cell r="F9" t="str">
            <v>Millions</v>
          </cell>
        </row>
        <row r="10">
          <cell r="E10" t="str">
            <v>Actual</v>
          </cell>
          <cell r="F10" t="str">
            <v>Actual</v>
          </cell>
        </row>
        <row r="11">
          <cell r="B11" t="str">
            <v>UPD</v>
          </cell>
        </row>
        <row r="12">
          <cell r="E12" t="str">
            <v>Public</v>
          </cell>
          <cell r="F12" t="str">
            <v>Public</v>
          </cell>
        </row>
        <row r="14">
          <cell r="B14" t="str">
            <v>ZDTEFILINGDATE</v>
          </cell>
          <cell r="E14" t="str">
            <v>@NA</v>
          </cell>
          <cell r="F14" t="str">
            <v>@NA</v>
          </cell>
          <cell r="G14" t="str">
            <v>@NA</v>
          </cell>
          <cell r="H14" t="str">
            <v>@NA</v>
          </cell>
          <cell r="I14" t="str">
            <v>@NA</v>
          </cell>
          <cell r="J14">
            <v>20160215</v>
          </cell>
          <cell r="K14">
            <v>20170427</v>
          </cell>
          <cell r="L14">
            <v>20180417</v>
          </cell>
        </row>
        <row r="15">
          <cell r="B15" t="str">
            <v>ZDTENXTFILINGDATE</v>
          </cell>
          <cell r="E15" t="str">
            <v>@NA</v>
          </cell>
          <cell r="F15" t="str">
            <v>@NA</v>
          </cell>
          <cell r="G15" t="str">
            <v>@NA</v>
          </cell>
          <cell r="H15" t="str">
            <v>@NA</v>
          </cell>
          <cell r="I15" t="str">
            <v>@NA</v>
          </cell>
          <cell r="J15" t="str">
            <v>@NA</v>
          </cell>
          <cell r="K15" t="str">
            <v>@NA</v>
          </cell>
          <cell r="L15" t="str">
            <v>@NA</v>
          </cell>
        </row>
        <row r="17">
          <cell r="B17" t="str">
            <v>ZTXTASSIGNEDTO</v>
          </cell>
          <cell r="E17" t="str">
            <v>@NA</v>
          </cell>
          <cell r="F17" t="str">
            <v>@NA</v>
          </cell>
          <cell r="G17" t="str">
            <v>@NA</v>
          </cell>
          <cell r="H17" t="str">
            <v>@NA</v>
          </cell>
          <cell r="I17" t="str">
            <v>@NA</v>
          </cell>
          <cell r="J17" t="str">
            <v>@NA</v>
          </cell>
          <cell r="K17" t="str">
            <v>@NA</v>
          </cell>
          <cell r="L17">
            <v>4</v>
          </cell>
        </row>
        <row r="18">
          <cell r="C18">
            <v>1</v>
          </cell>
        </row>
        <row r="19">
          <cell r="C19">
            <v>2</v>
          </cell>
        </row>
        <row r="20">
          <cell r="C20">
            <v>3</v>
          </cell>
        </row>
        <row r="21">
          <cell r="C21">
            <v>4</v>
          </cell>
        </row>
        <row r="23">
          <cell r="B23" t="str">
            <v>ZTXTRESTATMTYPE</v>
          </cell>
          <cell r="E23" t="str">
            <v>@NA</v>
          </cell>
          <cell r="F23" t="str">
            <v>@NA</v>
          </cell>
          <cell r="G23" t="str">
            <v>@NA</v>
          </cell>
          <cell r="H23" t="str">
            <v>@NA</v>
          </cell>
          <cell r="I23" t="str">
            <v>@NA</v>
          </cell>
          <cell r="J23">
            <v>1</v>
          </cell>
          <cell r="K23">
            <v>2</v>
          </cell>
          <cell r="L23">
            <v>2</v>
          </cell>
        </row>
        <row r="24">
          <cell r="C24">
            <v>1</v>
          </cell>
        </row>
        <row r="25">
          <cell r="C25">
            <v>2</v>
          </cell>
        </row>
        <row r="26">
          <cell r="C26">
            <v>3</v>
          </cell>
        </row>
        <row r="27">
          <cell r="C27">
            <v>4</v>
          </cell>
        </row>
        <row r="28">
          <cell r="C28">
            <v>5</v>
          </cell>
        </row>
        <row r="30">
          <cell r="A30" t="str">
            <v>INCOME STATEMENT</v>
          </cell>
        </row>
        <row r="31">
          <cell r="B31" t="str">
            <v>SALE</v>
          </cell>
          <cell r="D31" t="str">
            <v>&lt;PE&gt;</v>
          </cell>
          <cell r="E31">
            <v>1308.1030000000001</v>
          </cell>
          <cell r="F31">
            <v>1336.979</v>
          </cell>
          <cell r="G31">
            <v>1327.9</v>
          </cell>
          <cell r="H31">
            <v>1479.0170000000001</v>
          </cell>
          <cell r="I31">
            <v>1614.6130659999999</v>
          </cell>
          <cell r="J31">
            <v>1578.5402470000001</v>
          </cell>
          <cell r="K31">
            <v>1688.9257460000001</v>
          </cell>
          <cell r="L31">
            <v>1671.3364849999998</v>
          </cell>
        </row>
        <row r="32">
          <cell r="B32" t="str">
            <v>OPRO</v>
          </cell>
          <cell r="D32" t="str">
            <v>&lt;PE&gt;</v>
          </cell>
          <cell r="E32" t="str">
            <v>@NA</v>
          </cell>
          <cell r="F32" t="str">
            <v>@NA</v>
          </cell>
          <cell r="G32" t="str">
            <v>@NA</v>
          </cell>
          <cell r="H32" t="str">
            <v>@NA</v>
          </cell>
          <cell r="I32" t="str">
            <v>@NA</v>
          </cell>
          <cell r="J32">
            <v>0</v>
          </cell>
          <cell r="K32">
            <v>0</v>
          </cell>
          <cell r="L32">
            <v>0</v>
          </cell>
        </row>
        <row r="33">
          <cell r="B33" t="str">
            <v>COGS</v>
          </cell>
          <cell r="D33" t="str">
            <v>&lt;PE&gt;</v>
          </cell>
          <cell r="E33">
            <v>152.02799999999999</v>
          </cell>
          <cell r="F33">
            <v>157.91900000000001</v>
          </cell>
          <cell r="G33">
            <v>145.18299999999999</v>
          </cell>
          <cell r="H33">
            <v>121.422078</v>
          </cell>
          <cell r="I33">
            <v>113.16934500000001</v>
          </cell>
          <cell r="J33">
            <v>106.965548</v>
          </cell>
          <cell r="K33">
            <v>110.011471</v>
          </cell>
          <cell r="L33">
            <v>105.031611</v>
          </cell>
        </row>
        <row r="34">
          <cell r="B34" t="str">
            <v>XSGA.VLP</v>
          </cell>
          <cell r="D34" t="str">
            <v>&lt;PE&gt;</v>
          </cell>
          <cell r="E34">
            <v>258.255</v>
          </cell>
          <cell r="F34">
            <v>255.19400000000002</v>
          </cell>
          <cell r="G34">
            <v>244.10500000000002</v>
          </cell>
          <cell r="H34">
            <v>219.33786700000002</v>
          </cell>
          <cell r="I34">
            <v>223.767653</v>
          </cell>
          <cell r="J34">
            <v>191.03475700000001</v>
          </cell>
          <cell r="K34">
            <v>198.46207000000001</v>
          </cell>
          <cell r="L34">
            <v>194.53155099999998</v>
          </cell>
        </row>
        <row r="35">
          <cell r="B35" t="str">
            <v>XRD.VLP</v>
          </cell>
          <cell r="D35" t="str">
            <v>&lt;PE&gt;</v>
          </cell>
          <cell r="E35" t="str">
            <v>@NA</v>
          </cell>
          <cell r="F35" t="str">
            <v>@NA</v>
          </cell>
          <cell r="G35" t="str">
            <v>@NA</v>
          </cell>
          <cell r="H35" t="str">
            <v>@NA</v>
          </cell>
          <cell r="I35" t="str">
            <v>@NA</v>
          </cell>
          <cell r="J35">
            <v>0</v>
          </cell>
          <cell r="K35" t="str">
            <v>@NA</v>
          </cell>
          <cell r="L35">
            <v>3.3781539999999999</v>
          </cell>
        </row>
        <row r="36">
          <cell r="B36" t="str">
            <v>RAWMSM</v>
          </cell>
          <cell r="C36" t="str">
            <v>C</v>
          </cell>
          <cell r="D36" t="str">
            <v>&lt;PE&gt;</v>
          </cell>
          <cell r="E36" t="str">
            <v>@NA</v>
          </cell>
          <cell r="F36" t="str">
            <v>@NA</v>
          </cell>
          <cell r="G36" t="str">
            <v>@NA</v>
          </cell>
          <cell r="H36" t="str">
            <v>@NA</v>
          </cell>
          <cell r="I36" t="str">
            <v>@NA</v>
          </cell>
          <cell r="J36">
            <v>0</v>
          </cell>
          <cell r="K36" t="str">
            <v>@NA</v>
          </cell>
          <cell r="L36" t="str">
            <v>@NA</v>
          </cell>
        </row>
        <row r="37">
          <cell r="B37" t="str">
            <v>STKCH</v>
          </cell>
          <cell r="C37" t="str">
            <v>C</v>
          </cell>
          <cell r="D37" t="str">
            <v>&lt;PE&gt;</v>
          </cell>
          <cell r="E37" t="str">
            <v>@NA</v>
          </cell>
          <cell r="F37" t="str">
            <v>@NA</v>
          </cell>
          <cell r="G37" t="str">
            <v>@NA</v>
          </cell>
          <cell r="H37" t="str">
            <v>@NA</v>
          </cell>
          <cell r="I37" t="str">
            <v>@NA</v>
          </cell>
          <cell r="J37">
            <v>0</v>
          </cell>
          <cell r="K37" t="str">
            <v>@NA</v>
          </cell>
          <cell r="L37" t="str">
            <v>@NA</v>
          </cell>
        </row>
        <row r="38">
          <cell r="B38" t="str">
            <v>CAPCST</v>
          </cell>
          <cell r="C38" t="str">
            <v>C</v>
          </cell>
          <cell r="D38" t="str">
            <v>&lt;PE&gt;</v>
          </cell>
          <cell r="E38" t="str">
            <v>@NA</v>
          </cell>
          <cell r="F38" t="str">
            <v>@NA</v>
          </cell>
          <cell r="G38" t="str">
            <v>@NA</v>
          </cell>
          <cell r="H38" t="str">
            <v>@NA</v>
          </cell>
          <cell r="I38" t="str">
            <v>@NA</v>
          </cell>
          <cell r="J38">
            <v>0</v>
          </cell>
          <cell r="K38" t="str">
            <v>@NA</v>
          </cell>
          <cell r="L38" t="str">
            <v>@NA</v>
          </cell>
        </row>
        <row r="39">
          <cell r="B39" t="str">
            <v>XSTF</v>
          </cell>
          <cell r="C39" t="str">
            <v>C</v>
          </cell>
          <cell r="D39" t="str">
            <v>&lt;PE&gt;</v>
          </cell>
          <cell r="E39">
            <v>300.13099999999997</v>
          </cell>
          <cell r="F39">
            <v>322.47199999999998</v>
          </cell>
          <cell r="G39">
            <v>336.08499999999998</v>
          </cell>
          <cell r="H39">
            <v>346.992389</v>
          </cell>
          <cell r="I39">
            <v>351.85847100000001</v>
          </cell>
          <cell r="J39">
            <v>357.73098700000003</v>
          </cell>
          <cell r="K39">
            <v>369.16101700000002</v>
          </cell>
          <cell r="L39">
            <v>385.235907</v>
          </cell>
        </row>
        <row r="40">
          <cell r="B40" t="str">
            <v>XTXO</v>
          </cell>
          <cell r="D40" t="str">
            <v>&lt;PE&gt;</v>
          </cell>
          <cell r="E40">
            <v>20.972000000000001</v>
          </cell>
          <cell r="F40">
            <v>14.285</v>
          </cell>
          <cell r="G40">
            <v>15.531000000000001</v>
          </cell>
          <cell r="H40">
            <v>54.333044000000001</v>
          </cell>
          <cell r="I40">
            <v>77.874260000000007</v>
          </cell>
          <cell r="J40">
            <v>70.182793000000004</v>
          </cell>
          <cell r="K40">
            <v>67.544113999999993</v>
          </cell>
          <cell r="L40">
            <v>71.566646000000006</v>
          </cell>
        </row>
        <row r="41">
          <cell r="B41" t="str">
            <v>XOPRO.VLP</v>
          </cell>
          <cell r="D41" t="str">
            <v>&lt;PE&gt;</v>
          </cell>
          <cell r="E41">
            <v>3.3919999999999995</v>
          </cell>
          <cell r="F41">
            <v>-14.485000000000007</v>
          </cell>
          <cell r="G41">
            <v>57.613999999999997</v>
          </cell>
          <cell r="H41">
            <v>20.254138000000005</v>
          </cell>
          <cell r="I41">
            <v>71.082313999999997</v>
          </cell>
          <cell r="J41">
            <v>-27.64412699999999</v>
          </cell>
          <cell r="K41">
            <v>42.599479999999986</v>
          </cell>
          <cell r="L41">
            <v>30.828825999999996</v>
          </cell>
        </row>
        <row r="42">
          <cell r="B42" t="str">
            <v>XESUB</v>
          </cell>
          <cell r="D42" t="str">
            <v>&lt;PE&gt;</v>
          </cell>
          <cell r="E42" t="str">
            <v>@NA</v>
          </cell>
          <cell r="F42" t="str">
            <v>@NA</v>
          </cell>
          <cell r="G42" t="str">
            <v>@NA</v>
          </cell>
          <cell r="H42" t="str">
            <v>@NA</v>
          </cell>
          <cell r="I42" t="str">
            <v>@NA</v>
          </cell>
          <cell r="J42">
            <v>0</v>
          </cell>
          <cell r="K42" t="str">
            <v>@NA</v>
          </cell>
          <cell r="L42" t="str">
            <v>@NA</v>
          </cell>
        </row>
        <row r="43">
          <cell r="B43" t="str">
            <v>XSPI</v>
          </cell>
          <cell r="D43" t="str">
            <v>&lt;PE&gt;</v>
          </cell>
          <cell r="E43" t="str">
            <v>@NA</v>
          </cell>
          <cell r="F43" t="str">
            <v>@NA</v>
          </cell>
          <cell r="G43" t="str">
            <v>@NA</v>
          </cell>
          <cell r="H43" t="str">
            <v>@NA</v>
          </cell>
          <cell r="I43" t="str">
            <v>@NA</v>
          </cell>
          <cell r="J43">
            <v>-100.69095299999999</v>
          </cell>
          <cell r="K43">
            <v>-0.16331000000000001</v>
          </cell>
          <cell r="L43">
            <v>0.13270799999999999</v>
          </cell>
        </row>
        <row r="44">
          <cell r="B44" t="str">
            <v>XAV</v>
          </cell>
          <cell r="D44" t="str">
            <v>&lt;PE&gt;</v>
          </cell>
          <cell r="E44" t="str">
            <v>@NA</v>
          </cell>
          <cell r="F44" t="str">
            <v>@NA</v>
          </cell>
          <cell r="G44" t="str">
            <v>@NA</v>
          </cell>
          <cell r="H44" t="str">
            <v>@NA</v>
          </cell>
          <cell r="I44" t="str">
            <v>@NA</v>
          </cell>
          <cell r="J44">
            <v>0</v>
          </cell>
          <cell r="K44" t="str">
            <v>@NA</v>
          </cell>
          <cell r="L44" t="str">
            <v>@NA</v>
          </cell>
        </row>
        <row r="45">
          <cell r="B45" t="str">
            <v>XIC</v>
          </cell>
          <cell r="D45" t="str">
            <v>&lt;PE&gt;</v>
          </cell>
          <cell r="E45" t="str">
            <v>@NA</v>
          </cell>
          <cell r="F45" t="str">
            <v>@NA</v>
          </cell>
          <cell r="G45" t="str">
            <v>@NA</v>
          </cell>
          <cell r="H45" t="str">
            <v>@NA</v>
          </cell>
          <cell r="I45" t="str">
            <v>@NA</v>
          </cell>
          <cell r="J45">
            <v>0</v>
          </cell>
          <cell r="K45">
            <v>2.2039080000000002</v>
          </cell>
          <cell r="L45">
            <v>1.8465910000000001</v>
          </cell>
        </row>
        <row r="46">
          <cell r="B46" t="str">
            <v>DP</v>
          </cell>
          <cell r="D46" t="str">
            <v>&lt;PE&gt;</v>
          </cell>
          <cell r="E46">
            <v>142.99299999999999</v>
          </cell>
          <cell r="F46">
            <v>159.559</v>
          </cell>
          <cell r="G46">
            <v>164.53899999999999</v>
          </cell>
          <cell r="H46">
            <v>180.88011299999999</v>
          </cell>
          <cell r="I46">
            <v>185.29263800000001</v>
          </cell>
          <cell r="J46">
            <v>193.40070600000001</v>
          </cell>
          <cell r="K46">
            <v>208.66335599999999</v>
          </cell>
          <cell r="L46">
            <v>214.42774399999999</v>
          </cell>
        </row>
        <row r="47">
          <cell r="B47" t="str">
            <v>&lt;REF&gt;OPINCADAREP</v>
          </cell>
          <cell r="E47">
            <v>430.33200000000005</v>
          </cell>
          <cell r="F47">
            <v>442.03500000000008</v>
          </cell>
          <cell r="G47">
            <v>364.84300000000007</v>
          </cell>
          <cell r="H47">
            <v>535.79737100000011</v>
          </cell>
          <cell r="I47">
            <v>591.56838499999969</v>
          </cell>
          <cell r="J47">
            <v>586.17863000000023</v>
          </cell>
          <cell r="K47">
            <v>690.11702000000002</v>
          </cell>
          <cell r="L47">
            <v>664.62216299999989</v>
          </cell>
        </row>
        <row r="48">
          <cell r="B48" t="str">
            <v>NOPI.VLP</v>
          </cell>
          <cell r="D48" t="str">
            <v>&lt;PE&gt;</v>
          </cell>
          <cell r="E48">
            <v>14.836</v>
          </cell>
          <cell r="F48">
            <v>18.719000000000001</v>
          </cell>
          <cell r="G48">
            <v>15.4</v>
          </cell>
          <cell r="H48">
            <v>31.482928000000001</v>
          </cell>
          <cell r="I48">
            <v>27.486969999999999</v>
          </cell>
          <cell r="J48">
            <v>22.163076</v>
          </cell>
          <cell r="K48">
            <v>21.246999999999996</v>
          </cell>
          <cell r="L48">
            <v>22.902825</v>
          </cell>
        </row>
        <row r="49">
          <cell r="B49" t="str">
            <v>SPI</v>
          </cell>
          <cell r="C49" t="str">
            <v>C</v>
          </cell>
          <cell r="D49" t="str">
            <v>&lt;PE&gt;</v>
          </cell>
          <cell r="E49" t="str">
            <v>@NA</v>
          </cell>
          <cell r="F49" t="str">
            <v>@NA</v>
          </cell>
          <cell r="G49" t="str">
            <v>@NA</v>
          </cell>
          <cell r="H49">
            <v>-132.591172</v>
          </cell>
          <cell r="I49">
            <v>-5.9532629999999997</v>
          </cell>
          <cell r="J49">
            <v>0</v>
          </cell>
          <cell r="K49">
            <v>1.3103679999999969</v>
          </cell>
          <cell r="L49" t="str">
            <v>@NA</v>
          </cell>
        </row>
        <row r="50">
          <cell r="B50" t="str">
            <v>XINT.VLP</v>
          </cell>
          <cell r="D50" t="str">
            <v>&lt;PE&gt;</v>
          </cell>
          <cell r="E50">
            <v>2.7490000000000001</v>
          </cell>
          <cell r="F50">
            <v>7.0839999999999996</v>
          </cell>
          <cell r="G50">
            <v>3.93</v>
          </cell>
          <cell r="H50">
            <v>2.8650609999999999</v>
          </cell>
          <cell r="I50">
            <v>0.96104999999999996</v>
          </cell>
          <cell r="J50">
            <v>0.30809199999999881</v>
          </cell>
          <cell r="K50">
            <v>0</v>
          </cell>
          <cell r="L50">
            <v>0</v>
          </cell>
        </row>
        <row r="51">
          <cell r="B51" t="str">
            <v>XOFIN</v>
          </cell>
          <cell r="C51" t="str">
            <v>C</v>
          </cell>
          <cell r="D51" t="str">
            <v>&lt;PE&gt;</v>
          </cell>
          <cell r="E51">
            <v>3.8049999999999962</v>
          </cell>
          <cell r="F51">
            <v>-8.0610000000000017</v>
          </cell>
          <cell r="G51">
            <v>-16.567999999999994</v>
          </cell>
          <cell r="H51">
            <v>1.8915710000000008</v>
          </cell>
          <cell r="I51">
            <v>1.5538300000000005</v>
          </cell>
          <cell r="J51">
            <v>0.93293900000000074</v>
          </cell>
          <cell r="K51">
            <v>-1.2700360000000011</v>
          </cell>
          <cell r="L51">
            <v>-17.417061999999987</v>
          </cell>
        </row>
        <row r="52">
          <cell r="B52" t="str">
            <v>TXT</v>
          </cell>
          <cell r="D52" t="str">
            <v>&lt;PE&gt;</v>
          </cell>
          <cell r="E52">
            <v>68.302000000000007</v>
          </cell>
          <cell r="F52">
            <v>74.528000000000006</v>
          </cell>
          <cell r="G52">
            <v>63.61</v>
          </cell>
          <cell r="H52">
            <v>95.441383999999999</v>
          </cell>
          <cell r="I52">
            <v>108.07114900000001</v>
          </cell>
          <cell r="J52">
            <v>118.371673</v>
          </cell>
          <cell r="K52">
            <v>119.409766</v>
          </cell>
          <cell r="L52">
            <v>122.983907</v>
          </cell>
        </row>
        <row r="53">
          <cell r="B53" t="str">
            <v>MII</v>
          </cell>
          <cell r="D53" t="str">
            <v>&lt;PE&gt;</v>
          </cell>
          <cell r="E53" t="str">
            <v>@NA</v>
          </cell>
          <cell r="F53" t="str">
            <v>@NA</v>
          </cell>
          <cell r="G53" t="str">
            <v>@NA</v>
          </cell>
          <cell r="H53" t="str">
            <v>@NA</v>
          </cell>
          <cell r="I53" t="str">
            <v>@NA</v>
          </cell>
          <cell r="J53">
            <v>0</v>
          </cell>
          <cell r="K53" t="str">
            <v>@NA</v>
          </cell>
          <cell r="L53" t="str">
            <v>@NA</v>
          </cell>
        </row>
        <row r="54">
          <cell r="B54" t="str">
            <v>NIT</v>
          </cell>
          <cell r="C54" t="str">
            <v>E</v>
          </cell>
          <cell r="D54" t="str">
            <v>&lt;PE&gt;</v>
          </cell>
          <cell r="E54" t="str">
            <v>@NA</v>
          </cell>
          <cell r="F54" t="str">
            <v>@NA</v>
          </cell>
          <cell r="G54" t="str">
            <v>@NA</v>
          </cell>
          <cell r="H54" t="str">
            <v>@NA</v>
          </cell>
          <cell r="I54" t="str">
            <v>@NA</v>
          </cell>
          <cell r="J54">
            <v>0</v>
          </cell>
          <cell r="K54" t="str">
            <v>@NA</v>
          </cell>
          <cell r="L54">
            <v>8.8099999999999995E-4</v>
          </cell>
        </row>
        <row r="55">
          <cell r="B55" t="str">
            <v>IB</v>
          </cell>
          <cell r="D55" t="str">
            <v>&lt;PE&gt;</v>
          </cell>
          <cell r="E55">
            <v>370.31200000000001</v>
          </cell>
          <cell r="F55">
            <v>387.2</v>
          </cell>
          <cell r="G55">
            <v>329.30500000000001</v>
          </cell>
          <cell r="H55">
            <v>334.49141500000002</v>
          </cell>
          <cell r="I55">
            <v>502.51606299999997</v>
          </cell>
          <cell r="J55">
            <v>488.72900199999998</v>
          </cell>
          <cell r="K55">
            <v>594.56493</v>
          </cell>
          <cell r="L55">
            <v>581.959024</v>
          </cell>
        </row>
        <row r="56">
          <cell r="E56">
            <v>0</v>
          </cell>
          <cell r="F56">
            <v>-3.0000000000427463E-3</v>
          </cell>
          <cell r="G56">
            <v>3.3999999999991815E-2</v>
          </cell>
          <cell r="H56">
            <v>3.0399999997143823E-4</v>
          </cell>
          <cell r="I56">
            <v>1.7053025658242404E-13</v>
          </cell>
          <cell r="J56">
            <v>-2.8421709430404007E-13</v>
          </cell>
          <cell r="K56">
            <v>3.0271999999968102E-2</v>
          </cell>
          <cell r="L56">
            <v>1.1368683772161603E-13</v>
          </cell>
        </row>
        <row r="57">
          <cell r="B57" t="str">
            <v>XI</v>
          </cell>
          <cell r="D57" t="str">
            <v>&lt;PE&gt;</v>
          </cell>
          <cell r="E57" t="str">
            <v>@NA</v>
          </cell>
          <cell r="F57" t="str">
            <v>@NA</v>
          </cell>
          <cell r="G57" t="str">
            <v>@NA</v>
          </cell>
          <cell r="H57" t="str">
            <v>@NA</v>
          </cell>
          <cell r="I57" t="str">
            <v>@NA</v>
          </cell>
          <cell r="J57" t="str">
            <v>@NA</v>
          </cell>
          <cell r="K57" t="str">
            <v>@NA</v>
          </cell>
          <cell r="L57" t="str">
            <v>@NA</v>
          </cell>
        </row>
        <row r="58">
          <cell r="B58" t="str">
            <v>DO</v>
          </cell>
          <cell r="D58" t="str">
            <v>&lt;PE&gt;</v>
          </cell>
          <cell r="E58" t="str">
            <v>@NA</v>
          </cell>
          <cell r="F58" t="str">
            <v>@NA</v>
          </cell>
          <cell r="G58" t="str">
            <v>@NA</v>
          </cell>
          <cell r="H58" t="str">
            <v>@NA</v>
          </cell>
          <cell r="I58" t="str">
            <v>@NA</v>
          </cell>
          <cell r="J58" t="str">
            <v>@NA</v>
          </cell>
          <cell r="K58" t="str">
            <v>@NA</v>
          </cell>
          <cell r="L58" t="str">
            <v>@NA</v>
          </cell>
        </row>
        <row r="59">
          <cell r="B59" t="str">
            <v>NI</v>
          </cell>
          <cell r="D59" t="str">
            <v>&lt;PE&gt;</v>
          </cell>
          <cell r="E59">
            <v>370.31200000000001</v>
          </cell>
          <cell r="F59">
            <v>387.2</v>
          </cell>
          <cell r="G59">
            <v>329.30500000000001</v>
          </cell>
          <cell r="H59">
            <v>334.49141500000002</v>
          </cell>
          <cell r="I59">
            <v>502.51606299999997</v>
          </cell>
          <cell r="J59">
            <v>488.72900199999998</v>
          </cell>
          <cell r="K59">
            <v>594.56493</v>
          </cell>
          <cell r="L59">
            <v>581.959024</v>
          </cell>
        </row>
        <row r="60">
          <cell r="E60">
            <v>0</v>
          </cell>
          <cell r="F60">
            <v>0</v>
          </cell>
          <cell r="G60">
            <v>0</v>
          </cell>
          <cell r="H60">
            <v>0</v>
          </cell>
          <cell r="I60">
            <v>0</v>
          </cell>
          <cell r="J60">
            <v>0</v>
          </cell>
          <cell r="K60">
            <v>0</v>
          </cell>
          <cell r="L60">
            <v>0</v>
          </cell>
        </row>
        <row r="62">
          <cell r="B62" t="str">
            <v>REVIFIN</v>
          </cell>
          <cell r="D62" t="str">
            <v>&lt;PE&gt;</v>
          </cell>
          <cell r="E62" t="str">
            <v>@NA</v>
          </cell>
          <cell r="F62" t="str">
            <v>@NA</v>
          </cell>
          <cell r="G62" t="str">
            <v>@NA</v>
          </cell>
          <cell r="H62" t="str">
            <v>@NA</v>
          </cell>
          <cell r="I62" t="str">
            <v>@NA</v>
          </cell>
          <cell r="J62" t="str">
            <v>@NA</v>
          </cell>
          <cell r="K62" t="str">
            <v>@NA</v>
          </cell>
          <cell r="L62" t="str">
            <v>@NA</v>
          </cell>
        </row>
        <row r="63">
          <cell r="B63" t="str">
            <v>REVDIS</v>
          </cell>
          <cell r="D63" t="str">
            <v>&lt;PE&gt;</v>
          </cell>
          <cell r="E63" t="str">
            <v>@NA</v>
          </cell>
          <cell r="F63" t="str">
            <v>@NA</v>
          </cell>
          <cell r="G63" t="str">
            <v>@NA</v>
          </cell>
          <cell r="H63" t="str">
            <v>@NA</v>
          </cell>
          <cell r="I63" t="str">
            <v>@NA</v>
          </cell>
          <cell r="J63" t="str">
            <v>@NA</v>
          </cell>
          <cell r="K63" t="str">
            <v>@NA</v>
          </cell>
          <cell r="L63" t="str">
            <v>@NA</v>
          </cell>
        </row>
        <row r="64">
          <cell r="B64" t="str">
            <v>REVDER</v>
          </cell>
          <cell r="D64" t="str">
            <v>&lt;PE&gt;</v>
          </cell>
          <cell r="E64" t="str">
            <v>@NA</v>
          </cell>
          <cell r="F64" t="str">
            <v>@NA</v>
          </cell>
          <cell r="G64" t="str">
            <v>@NA</v>
          </cell>
          <cell r="H64" t="str">
            <v>@NA</v>
          </cell>
          <cell r="I64" t="str">
            <v>@NA</v>
          </cell>
          <cell r="J64" t="str">
            <v>@NA</v>
          </cell>
          <cell r="K64" t="str">
            <v>@NA</v>
          </cell>
          <cell r="L64" t="str">
            <v>@NA</v>
          </cell>
        </row>
        <row r="65">
          <cell r="B65" t="str">
            <v>OPRO1</v>
          </cell>
          <cell r="D65" t="str">
            <v>&lt;PE&gt;</v>
          </cell>
          <cell r="E65">
            <v>-8.673</v>
          </cell>
          <cell r="F65">
            <v>-12.991</v>
          </cell>
          <cell r="G65">
            <v>-14.65</v>
          </cell>
          <cell r="H65">
            <v>-16.957999999999998</v>
          </cell>
          <cell r="I65">
            <v>-17.13</v>
          </cell>
          <cell r="J65">
            <v>-17.628</v>
          </cell>
          <cell r="K65">
            <v>-21.18552</v>
          </cell>
          <cell r="L65">
            <v>-24.097199</v>
          </cell>
        </row>
        <row r="66">
          <cell r="B66" t="str">
            <v>COGSRST</v>
          </cell>
          <cell r="D66" t="str">
            <v>&lt;PE&gt;</v>
          </cell>
          <cell r="E66" t="str">
            <v>@NA</v>
          </cell>
          <cell r="F66" t="str">
            <v>@NA</v>
          </cell>
          <cell r="G66" t="str">
            <v>@NA</v>
          </cell>
          <cell r="H66" t="str">
            <v>@NA</v>
          </cell>
          <cell r="I66" t="str">
            <v>@NA</v>
          </cell>
          <cell r="J66" t="str">
            <v>@NA</v>
          </cell>
          <cell r="K66" t="str">
            <v>@NA</v>
          </cell>
          <cell r="L66" t="str">
            <v>@NA</v>
          </cell>
        </row>
        <row r="67">
          <cell r="B67" t="str">
            <v>COGSVAL</v>
          </cell>
          <cell r="D67" t="str">
            <v>&lt;PE&gt;</v>
          </cell>
          <cell r="E67" t="str">
            <v>@NA</v>
          </cell>
          <cell r="F67" t="str">
            <v>@NA</v>
          </cell>
          <cell r="G67" t="str">
            <v>@NA</v>
          </cell>
          <cell r="H67" t="str">
            <v>@NA</v>
          </cell>
          <cell r="I67" t="str">
            <v>@NA</v>
          </cell>
          <cell r="J67" t="str">
            <v>@NA</v>
          </cell>
          <cell r="K67" t="str">
            <v>@NA</v>
          </cell>
          <cell r="L67" t="str">
            <v>@NA</v>
          </cell>
        </row>
        <row r="68">
          <cell r="B68" t="str">
            <v>COGSOTH</v>
          </cell>
          <cell r="D68" t="str">
            <v>&lt;PE&gt;</v>
          </cell>
          <cell r="E68" t="str">
            <v>@NA</v>
          </cell>
          <cell r="F68" t="str">
            <v>@NA</v>
          </cell>
          <cell r="G68" t="str">
            <v>@NA</v>
          </cell>
          <cell r="H68" t="str">
            <v>@NA</v>
          </cell>
          <cell r="I68" t="str">
            <v>@NA</v>
          </cell>
          <cell r="J68" t="str">
            <v>@NA</v>
          </cell>
          <cell r="K68" t="str">
            <v>@NA</v>
          </cell>
          <cell r="L68" t="str">
            <v>@NA</v>
          </cell>
        </row>
        <row r="69">
          <cell r="B69" t="str">
            <v>COGSLIFO</v>
          </cell>
          <cell r="D69" t="str">
            <v>&lt;PE&gt;</v>
          </cell>
          <cell r="E69" t="str">
            <v>@NA</v>
          </cell>
          <cell r="F69" t="str">
            <v>@NA</v>
          </cell>
          <cell r="G69" t="str">
            <v>@NA</v>
          </cell>
          <cell r="H69" t="str">
            <v>@NA</v>
          </cell>
          <cell r="I69" t="str">
            <v>@NA</v>
          </cell>
          <cell r="J69" t="str">
            <v>@NA</v>
          </cell>
          <cell r="K69" t="str">
            <v>@NA</v>
          </cell>
          <cell r="L69" t="str">
            <v>@NA</v>
          </cell>
        </row>
        <row r="70">
          <cell r="B70" t="str">
            <v>XSGARST</v>
          </cell>
          <cell r="D70" t="str">
            <v>&lt;PE&gt;</v>
          </cell>
          <cell r="E70" t="str">
            <v>@NA</v>
          </cell>
          <cell r="F70" t="str">
            <v>@NA</v>
          </cell>
          <cell r="G70" t="str">
            <v>@NA</v>
          </cell>
          <cell r="H70" t="str">
            <v>@NA</v>
          </cell>
          <cell r="I70" t="str">
            <v>@NA</v>
          </cell>
          <cell r="J70" t="str">
            <v>@NA</v>
          </cell>
          <cell r="K70" t="str">
            <v>@NA</v>
          </cell>
          <cell r="L70" t="str">
            <v>@NA</v>
          </cell>
        </row>
        <row r="71">
          <cell r="B71" t="str">
            <v>XSGAVAL</v>
          </cell>
          <cell r="D71" t="str">
            <v>&lt;PE&gt;</v>
          </cell>
          <cell r="E71" t="str">
            <v>@NA</v>
          </cell>
          <cell r="F71" t="str">
            <v>@NA</v>
          </cell>
          <cell r="G71" t="str">
            <v>@NA</v>
          </cell>
          <cell r="H71" t="str">
            <v>@NA</v>
          </cell>
          <cell r="I71" t="str">
            <v>@NA</v>
          </cell>
          <cell r="J71" t="str">
            <v>@NA</v>
          </cell>
          <cell r="K71" t="str">
            <v>@NA</v>
          </cell>
          <cell r="L71" t="str">
            <v>@NA</v>
          </cell>
        </row>
        <row r="72">
          <cell r="B72" t="str">
            <v>XSGAOTH</v>
          </cell>
          <cell r="D72" t="str">
            <v>&lt;PE&gt;</v>
          </cell>
          <cell r="E72" t="str">
            <v>@NA</v>
          </cell>
          <cell r="F72" t="str">
            <v>@NA</v>
          </cell>
          <cell r="G72" t="str">
            <v>@NA</v>
          </cell>
          <cell r="H72" t="str">
            <v>@NA</v>
          </cell>
          <cell r="I72" t="str">
            <v>@NA</v>
          </cell>
          <cell r="J72" t="str">
            <v>@NA</v>
          </cell>
          <cell r="K72" t="str">
            <v>@NA</v>
          </cell>
          <cell r="L72" t="str">
            <v>@NA</v>
          </cell>
        </row>
        <row r="73">
          <cell r="B73" t="str">
            <v>XRDRST</v>
          </cell>
          <cell r="D73" t="str">
            <v>&lt;PE&gt;</v>
          </cell>
          <cell r="E73" t="str">
            <v>@NA</v>
          </cell>
          <cell r="F73" t="str">
            <v>@NA</v>
          </cell>
          <cell r="G73" t="str">
            <v>@NA</v>
          </cell>
          <cell r="H73" t="str">
            <v>@NA</v>
          </cell>
          <cell r="I73" t="str">
            <v>@NA</v>
          </cell>
          <cell r="J73" t="str">
            <v>@NA</v>
          </cell>
          <cell r="K73" t="str">
            <v>@NA</v>
          </cell>
          <cell r="L73" t="str">
            <v>@NA</v>
          </cell>
        </row>
        <row r="74">
          <cell r="B74" t="str">
            <v>XRDVAL</v>
          </cell>
          <cell r="D74" t="str">
            <v>&lt;PE&gt;</v>
          </cell>
          <cell r="E74" t="str">
            <v>@NA</v>
          </cell>
          <cell r="F74" t="str">
            <v>@NA</v>
          </cell>
          <cell r="G74" t="str">
            <v>@NA</v>
          </cell>
          <cell r="H74" t="str">
            <v>@NA</v>
          </cell>
          <cell r="I74" t="str">
            <v>@NA</v>
          </cell>
          <cell r="J74" t="str">
            <v>@NA</v>
          </cell>
          <cell r="K74" t="str">
            <v>@NA</v>
          </cell>
          <cell r="L74" t="str">
            <v>@NA</v>
          </cell>
        </row>
        <row r="75">
          <cell r="B75" t="str">
            <v>XRDOTH</v>
          </cell>
          <cell r="D75" t="str">
            <v>&lt;PE&gt;</v>
          </cell>
          <cell r="E75" t="str">
            <v>@NA</v>
          </cell>
          <cell r="F75" t="str">
            <v>@NA</v>
          </cell>
          <cell r="G75" t="str">
            <v>@NA</v>
          </cell>
          <cell r="H75" t="str">
            <v>@NA</v>
          </cell>
          <cell r="I75" t="str">
            <v>@NA</v>
          </cell>
          <cell r="J75" t="str">
            <v>@NA</v>
          </cell>
          <cell r="K75" t="str">
            <v>@NA</v>
          </cell>
          <cell r="L75" t="str">
            <v>@NA</v>
          </cell>
        </row>
        <row r="76">
          <cell r="B76" t="str">
            <v>RAWMSMRST</v>
          </cell>
          <cell r="D76" t="str">
            <v>&lt;PE&gt;</v>
          </cell>
          <cell r="E76" t="str">
            <v>@NA</v>
          </cell>
          <cell r="F76" t="str">
            <v>@NA</v>
          </cell>
          <cell r="G76" t="str">
            <v>@NA</v>
          </cell>
          <cell r="H76" t="str">
            <v>@NA</v>
          </cell>
          <cell r="I76" t="str">
            <v>@NA</v>
          </cell>
          <cell r="J76" t="str">
            <v>@NA</v>
          </cell>
          <cell r="K76" t="str">
            <v>@NA</v>
          </cell>
          <cell r="L76" t="str">
            <v>@NA</v>
          </cell>
        </row>
        <row r="77">
          <cell r="B77" t="str">
            <v>RAWMSMVAL</v>
          </cell>
          <cell r="D77" t="str">
            <v>&lt;PE&gt;</v>
          </cell>
          <cell r="E77" t="str">
            <v>@NA</v>
          </cell>
          <cell r="F77" t="str">
            <v>@NA</v>
          </cell>
          <cell r="G77" t="str">
            <v>@NA</v>
          </cell>
          <cell r="H77" t="str">
            <v>@NA</v>
          </cell>
          <cell r="I77" t="str">
            <v>@NA</v>
          </cell>
          <cell r="J77" t="str">
            <v>@NA</v>
          </cell>
          <cell r="K77" t="str">
            <v>@NA</v>
          </cell>
          <cell r="L77" t="str">
            <v>@NA</v>
          </cell>
        </row>
        <row r="78">
          <cell r="B78" t="str">
            <v>RAWMSMOTH</v>
          </cell>
          <cell r="D78" t="str">
            <v>&lt;PE&gt;</v>
          </cell>
          <cell r="E78" t="str">
            <v>@NA</v>
          </cell>
          <cell r="F78" t="str">
            <v>@NA</v>
          </cell>
          <cell r="G78" t="str">
            <v>@NA</v>
          </cell>
          <cell r="H78" t="str">
            <v>@NA</v>
          </cell>
          <cell r="I78" t="str">
            <v>@NA</v>
          </cell>
          <cell r="J78" t="str">
            <v>@NA</v>
          </cell>
          <cell r="K78" t="str">
            <v>@NA</v>
          </cell>
          <cell r="L78" t="str">
            <v>@NA</v>
          </cell>
        </row>
        <row r="79">
          <cell r="B79" t="str">
            <v>XSTFRST</v>
          </cell>
          <cell r="D79" t="str">
            <v>&lt;PE&gt;</v>
          </cell>
          <cell r="E79" t="str">
            <v>@NA</v>
          </cell>
          <cell r="F79" t="str">
            <v>@NA</v>
          </cell>
          <cell r="G79" t="str">
            <v>@NA</v>
          </cell>
          <cell r="H79" t="str">
            <v>@NA</v>
          </cell>
          <cell r="I79" t="str">
            <v>@NA</v>
          </cell>
          <cell r="J79" t="str">
            <v>@NA</v>
          </cell>
          <cell r="K79" t="str">
            <v>@NA</v>
          </cell>
          <cell r="L79" t="str">
            <v>@NA</v>
          </cell>
        </row>
        <row r="80">
          <cell r="B80" t="str">
            <v>XSTFVAL</v>
          </cell>
          <cell r="D80" t="str">
            <v>&lt;PE&gt;</v>
          </cell>
          <cell r="E80" t="str">
            <v>@NA</v>
          </cell>
          <cell r="F80" t="str">
            <v>@NA</v>
          </cell>
          <cell r="G80" t="str">
            <v>@NA</v>
          </cell>
          <cell r="H80" t="str">
            <v>@NA</v>
          </cell>
          <cell r="I80" t="str">
            <v>@NA</v>
          </cell>
          <cell r="J80" t="str">
            <v>@NA</v>
          </cell>
          <cell r="K80" t="str">
            <v>@NA</v>
          </cell>
          <cell r="L80" t="str">
            <v>@NA</v>
          </cell>
        </row>
        <row r="81">
          <cell r="B81" t="str">
            <v>XSTFOTH</v>
          </cell>
          <cell r="D81" t="str">
            <v>&lt;PE&gt;</v>
          </cell>
          <cell r="E81" t="str">
            <v>@NA</v>
          </cell>
          <cell r="F81" t="str">
            <v>@NA</v>
          </cell>
          <cell r="G81" t="str">
            <v>@NA</v>
          </cell>
          <cell r="H81" t="str">
            <v>@NA</v>
          </cell>
          <cell r="I81" t="str">
            <v>@NA</v>
          </cell>
          <cell r="J81" t="str">
            <v>@NA</v>
          </cell>
          <cell r="K81" t="str">
            <v>@NA</v>
          </cell>
          <cell r="L81" t="str">
            <v>@NA</v>
          </cell>
        </row>
        <row r="82">
          <cell r="B82" t="str">
            <v>XOPRESUB</v>
          </cell>
          <cell r="D82" t="str">
            <v>&lt;PE&gt;</v>
          </cell>
          <cell r="E82" t="str">
            <v>@NA</v>
          </cell>
          <cell r="F82" t="str">
            <v>@NA</v>
          </cell>
          <cell r="G82" t="str">
            <v>@NA</v>
          </cell>
          <cell r="H82" t="str">
            <v>@NA</v>
          </cell>
          <cell r="I82" t="str">
            <v>@NA</v>
          </cell>
          <cell r="J82" t="str">
            <v>@NA</v>
          </cell>
          <cell r="K82" t="str">
            <v>@NA</v>
          </cell>
          <cell r="L82" t="str">
            <v>@NA</v>
          </cell>
        </row>
        <row r="83">
          <cell r="B83" t="str">
            <v>XOPRDIS</v>
          </cell>
          <cell r="D83" t="str">
            <v>&lt;PE&gt;</v>
          </cell>
          <cell r="E83">
            <v>1.2809999999999999</v>
          </cell>
          <cell r="F83">
            <v>-0.38900000000000001</v>
          </cell>
          <cell r="G83" t="str">
            <v>@NA</v>
          </cell>
          <cell r="H83">
            <v>-1.95E-2</v>
          </cell>
          <cell r="I83" t="str">
            <v>@NA</v>
          </cell>
          <cell r="J83" t="str">
            <v>@NA</v>
          </cell>
          <cell r="K83">
            <v>0.16331000000000001</v>
          </cell>
          <cell r="L83">
            <v>-0.13270799999999999</v>
          </cell>
        </row>
        <row r="84">
          <cell r="B84" t="str">
            <v>XOPRFVC</v>
          </cell>
          <cell r="D84" t="str">
            <v>&lt;PE&gt;</v>
          </cell>
          <cell r="E84" t="str">
            <v>@NA</v>
          </cell>
          <cell r="F84" t="str">
            <v>@NA</v>
          </cell>
          <cell r="G84" t="str">
            <v>@NA</v>
          </cell>
          <cell r="H84" t="str">
            <v>@NA</v>
          </cell>
          <cell r="I84" t="str">
            <v>@NA</v>
          </cell>
          <cell r="J84" t="str">
            <v>@NA</v>
          </cell>
          <cell r="K84" t="str">
            <v>@NA</v>
          </cell>
          <cell r="L84" t="str">
            <v>@NA</v>
          </cell>
        </row>
        <row r="85">
          <cell r="B85" t="str">
            <v>XOPRFXGL</v>
          </cell>
          <cell r="D85" t="str">
            <v>&lt;PE&gt;</v>
          </cell>
          <cell r="E85" t="str">
            <v>@NA</v>
          </cell>
          <cell r="F85" t="str">
            <v>@NA</v>
          </cell>
          <cell r="G85" t="str">
            <v>@NA</v>
          </cell>
          <cell r="H85" t="str">
            <v>@NA</v>
          </cell>
          <cell r="I85" t="str">
            <v>@NA</v>
          </cell>
          <cell r="J85" t="str">
            <v>@NA</v>
          </cell>
          <cell r="K85" t="str">
            <v>@NA</v>
          </cell>
          <cell r="L85" t="str">
            <v>@NA</v>
          </cell>
        </row>
        <row r="86">
          <cell r="B86" t="str">
            <v>XOPRRST</v>
          </cell>
          <cell r="D86" t="str">
            <v>&lt;PE&gt;</v>
          </cell>
          <cell r="E86" t="str">
            <v>@NA</v>
          </cell>
          <cell r="F86" t="str">
            <v>@NA</v>
          </cell>
          <cell r="G86" t="str">
            <v>@NA</v>
          </cell>
          <cell r="H86" t="str">
            <v>@NA</v>
          </cell>
          <cell r="I86" t="str">
            <v>@NA</v>
          </cell>
          <cell r="J86" t="str">
            <v>@NA</v>
          </cell>
          <cell r="K86" t="str">
            <v>@NA</v>
          </cell>
          <cell r="L86" t="str">
            <v>@NA</v>
          </cell>
        </row>
        <row r="87">
          <cell r="B87" t="str">
            <v>XOPRDER</v>
          </cell>
          <cell r="D87" t="str">
            <v>&lt;PE&gt;</v>
          </cell>
          <cell r="E87" t="str">
            <v>@NA</v>
          </cell>
          <cell r="F87" t="str">
            <v>@NA</v>
          </cell>
          <cell r="G87" t="str">
            <v>@NA</v>
          </cell>
          <cell r="H87" t="str">
            <v>@NA</v>
          </cell>
          <cell r="I87">
            <v>0</v>
          </cell>
          <cell r="J87" t="str">
            <v>@NA</v>
          </cell>
          <cell r="K87" t="str">
            <v>@NA</v>
          </cell>
          <cell r="L87" t="str">
            <v>@NA</v>
          </cell>
        </row>
        <row r="88">
          <cell r="B88" t="str">
            <v>XOPRST</v>
          </cell>
          <cell r="D88" t="str">
            <v>&lt;PE&gt;</v>
          </cell>
          <cell r="E88" t="str">
            <v>@NA</v>
          </cell>
          <cell r="F88" t="str">
            <v>@NA</v>
          </cell>
          <cell r="G88" t="str">
            <v>@NA</v>
          </cell>
          <cell r="H88" t="str">
            <v>@NA</v>
          </cell>
          <cell r="I88" t="str">
            <v>@NA</v>
          </cell>
          <cell r="J88" t="str">
            <v>@NA</v>
          </cell>
          <cell r="K88" t="str">
            <v>@NA</v>
          </cell>
          <cell r="L88" t="str">
            <v>@NA</v>
          </cell>
        </row>
        <row r="89">
          <cell r="B89" t="str">
            <v>XOPRLIT</v>
          </cell>
          <cell r="D89" t="str">
            <v>&lt;PE&gt;</v>
          </cell>
          <cell r="E89" t="str">
            <v>@NA</v>
          </cell>
          <cell r="F89" t="str">
            <v>@NA</v>
          </cell>
          <cell r="G89" t="str">
            <v>@NA</v>
          </cell>
          <cell r="H89" t="str">
            <v>@NA</v>
          </cell>
          <cell r="I89" t="str">
            <v>@NA</v>
          </cell>
          <cell r="J89" t="str">
            <v>@NA</v>
          </cell>
          <cell r="K89" t="str">
            <v>@NA</v>
          </cell>
          <cell r="L89" t="str">
            <v>@NA</v>
          </cell>
        </row>
        <row r="90">
          <cell r="B90" t="str">
            <v>XOPRVAL</v>
          </cell>
          <cell r="D90" t="str">
            <v>&lt;PE&gt;</v>
          </cell>
          <cell r="E90" t="str">
            <v>@NA</v>
          </cell>
          <cell r="F90" t="str">
            <v>@NA</v>
          </cell>
          <cell r="G90" t="str">
            <v>@NA</v>
          </cell>
          <cell r="H90" t="str">
            <v>@NA</v>
          </cell>
          <cell r="I90" t="str">
            <v>@NA</v>
          </cell>
          <cell r="J90" t="str">
            <v>@NA</v>
          </cell>
          <cell r="K90" t="str">
            <v>@NA</v>
          </cell>
          <cell r="L90" t="str">
            <v>@NA</v>
          </cell>
        </row>
        <row r="91">
          <cell r="B91" t="str">
            <v>XBUSDIV</v>
          </cell>
          <cell r="D91" t="str">
            <v>&lt;PE&gt;</v>
          </cell>
          <cell r="E91" t="str">
            <v>@NA</v>
          </cell>
          <cell r="F91" t="str">
            <v>@NA</v>
          </cell>
          <cell r="G91" t="str">
            <v>@NA</v>
          </cell>
          <cell r="H91" t="str">
            <v>@NA</v>
          </cell>
          <cell r="I91" t="str">
            <v>@NA</v>
          </cell>
          <cell r="J91" t="str">
            <v>@NA</v>
          </cell>
          <cell r="K91" t="str">
            <v>@NA</v>
          </cell>
          <cell r="L91" t="str">
            <v>@NA</v>
          </cell>
        </row>
        <row r="92">
          <cell r="B92" t="str">
            <v>XINVWO</v>
          </cell>
          <cell r="D92" t="str">
            <v>&lt;PE&gt;</v>
          </cell>
          <cell r="E92" t="str">
            <v>@NA</v>
          </cell>
          <cell r="F92" t="str">
            <v>@NA</v>
          </cell>
          <cell r="G92" t="str">
            <v>@NA</v>
          </cell>
          <cell r="H92" t="str">
            <v>@NA</v>
          </cell>
          <cell r="I92" t="str">
            <v>@NA</v>
          </cell>
          <cell r="J92" t="str">
            <v>@NA</v>
          </cell>
          <cell r="K92" t="str">
            <v>@NA</v>
          </cell>
          <cell r="L92" t="str">
            <v>@NA</v>
          </cell>
        </row>
        <row r="93">
          <cell r="B93" t="str">
            <v>XIO</v>
          </cell>
          <cell r="D93" t="str">
            <v>&lt;PE&gt;</v>
          </cell>
          <cell r="E93" t="str">
            <v>@NA</v>
          </cell>
          <cell r="F93" t="str">
            <v>@NA</v>
          </cell>
          <cell r="G93" t="str">
            <v>@NA</v>
          </cell>
          <cell r="H93" t="str">
            <v>@NA</v>
          </cell>
          <cell r="I93" t="str">
            <v>@NA</v>
          </cell>
          <cell r="J93" t="str">
            <v>@NA</v>
          </cell>
          <cell r="K93" t="str">
            <v>@NA</v>
          </cell>
          <cell r="L93" t="str">
            <v>@NA</v>
          </cell>
        </row>
        <row r="94">
          <cell r="B94" t="str">
            <v>XOPROA</v>
          </cell>
          <cell r="D94" t="str">
            <v>&lt;PE&gt;</v>
          </cell>
          <cell r="E94" t="str">
            <v>@NA</v>
          </cell>
          <cell r="F94" t="str">
            <v>@NA</v>
          </cell>
          <cell r="G94" t="str">
            <v>@NA</v>
          </cell>
          <cell r="H94" t="str">
            <v>@NA</v>
          </cell>
          <cell r="I94" t="str">
            <v>@NA</v>
          </cell>
          <cell r="J94" t="str">
            <v>@NA</v>
          </cell>
          <cell r="K94" t="str">
            <v>@NA</v>
          </cell>
          <cell r="L94" t="str">
            <v>@NA</v>
          </cell>
        </row>
        <row r="95">
          <cell r="B95" t="str">
            <v>DPVAL</v>
          </cell>
          <cell r="D95" t="str">
            <v>&lt;PE&gt;</v>
          </cell>
          <cell r="E95" t="str">
            <v>@NA</v>
          </cell>
          <cell r="F95" t="str">
            <v>@NA</v>
          </cell>
          <cell r="G95" t="str">
            <v>@NA</v>
          </cell>
          <cell r="H95" t="str">
            <v>@NA</v>
          </cell>
          <cell r="I95" t="str">
            <v>@NA</v>
          </cell>
          <cell r="J95" t="str">
            <v>@NA</v>
          </cell>
          <cell r="K95" t="str">
            <v>@NA</v>
          </cell>
          <cell r="L95" t="str">
            <v>@NA</v>
          </cell>
        </row>
        <row r="96">
          <cell r="B96" t="str">
            <v>DPIMPR</v>
          </cell>
          <cell r="D96" t="str">
            <v>&lt;PE&gt;</v>
          </cell>
          <cell r="E96" t="str">
            <v>@NA</v>
          </cell>
          <cell r="F96" t="str">
            <v>@NA</v>
          </cell>
          <cell r="G96" t="str">
            <v>@NA</v>
          </cell>
          <cell r="H96" t="str">
            <v>@NA</v>
          </cell>
          <cell r="I96" t="str">
            <v>@NA</v>
          </cell>
          <cell r="J96" t="str">
            <v>@NA</v>
          </cell>
          <cell r="K96">
            <v>-2.2039080000000002</v>
          </cell>
          <cell r="L96">
            <v>-1.8465910000000001</v>
          </cell>
        </row>
        <row r="97">
          <cell r="B97" t="str">
            <v>DPGAMREV</v>
          </cell>
          <cell r="D97" t="str">
            <v>&lt;PE&gt;</v>
          </cell>
          <cell r="E97" t="str">
            <v>@NA</v>
          </cell>
          <cell r="F97" t="str">
            <v>@NA</v>
          </cell>
          <cell r="G97" t="str">
            <v>@NA</v>
          </cell>
          <cell r="H97" t="str">
            <v>@NA</v>
          </cell>
          <cell r="I97" t="str">
            <v>@NA</v>
          </cell>
          <cell r="J97" t="str">
            <v>@NA</v>
          </cell>
          <cell r="K97" t="str">
            <v>@NA</v>
          </cell>
          <cell r="L97" t="str">
            <v>@NA</v>
          </cell>
        </row>
        <row r="98">
          <cell r="B98" t="str">
            <v>DPXO</v>
          </cell>
          <cell r="D98" t="str">
            <v>&lt;PE&gt;</v>
          </cell>
          <cell r="E98">
            <v>-8.6999999999999993</v>
          </cell>
          <cell r="F98">
            <v>-13</v>
          </cell>
          <cell r="G98">
            <v>-14.7</v>
          </cell>
          <cell r="H98">
            <v>-16.957999999999998</v>
          </cell>
          <cell r="I98">
            <v>-17.132999999999999</v>
          </cell>
          <cell r="J98">
            <v>-17.628</v>
          </cell>
          <cell r="K98">
            <v>-21.18552</v>
          </cell>
          <cell r="L98">
            <v>-24.097199</v>
          </cell>
        </row>
        <row r="99">
          <cell r="B99" t="str">
            <v>NOPIIDIT</v>
          </cell>
          <cell r="D99" t="str">
            <v>&lt;PE&gt;</v>
          </cell>
          <cell r="E99" t="str">
            <v>@NA</v>
          </cell>
          <cell r="F99" t="str">
            <v>@NA</v>
          </cell>
          <cell r="G99" t="str">
            <v>@NA</v>
          </cell>
          <cell r="H99" t="str">
            <v>@NA</v>
          </cell>
          <cell r="I99" t="str">
            <v>@NA</v>
          </cell>
          <cell r="J99" t="str">
            <v>@NA</v>
          </cell>
          <cell r="K99" t="str">
            <v>@NA</v>
          </cell>
          <cell r="L99" t="str">
            <v>@NA</v>
          </cell>
        </row>
        <row r="100">
          <cell r="B100" t="str">
            <v>NOPIESUB</v>
          </cell>
          <cell r="D100" t="str">
            <v>&lt;PE&gt;</v>
          </cell>
          <cell r="E100" t="str">
            <v>@NA</v>
          </cell>
          <cell r="F100" t="str">
            <v>@NA</v>
          </cell>
          <cell r="G100" t="str">
            <v>@NA</v>
          </cell>
          <cell r="H100" t="str">
            <v>@NA</v>
          </cell>
          <cell r="I100" t="str">
            <v>@NA</v>
          </cell>
          <cell r="J100" t="str">
            <v>@NA</v>
          </cell>
          <cell r="K100" t="str">
            <v>@NA</v>
          </cell>
          <cell r="L100" t="str">
            <v>@NA</v>
          </cell>
        </row>
        <row r="101">
          <cell r="B101" t="str">
            <v>NOPIOA</v>
          </cell>
          <cell r="D101" t="str">
            <v>&lt;PE&gt;</v>
          </cell>
          <cell r="E101" t="str">
            <v>@NA</v>
          </cell>
          <cell r="F101" t="str">
            <v>@NA</v>
          </cell>
          <cell r="G101" t="str">
            <v>@NA</v>
          </cell>
          <cell r="H101" t="str">
            <v>@NA</v>
          </cell>
          <cell r="I101" t="str">
            <v>@NA</v>
          </cell>
          <cell r="J101" t="str">
            <v>@NA</v>
          </cell>
          <cell r="K101" t="str">
            <v>@NA</v>
          </cell>
          <cell r="L101" t="str">
            <v>@NA</v>
          </cell>
        </row>
        <row r="102">
          <cell r="B102" t="str">
            <v>FFOACROTH</v>
          </cell>
          <cell r="D102" t="str">
            <v>&lt;PE&gt;</v>
          </cell>
          <cell r="E102" t="str">
            <v>@NA</v>
          </cell>
          <cell r="F102" t="str">
            <v>@NA</v>
          </cell>
          <cell r="G102" t="str">
            <v>@NA</v>
          </cell>
          <cell r="H102" t="str">
            <v>@NA</v>
          </cell>
          <cell r="I102" t="str">
            <v>@NA</v>
          </cell>
          <cell r="J102" t="str">
            <v>@NA</v>
          </cell>
          <cell r="K102" t="str">
            <v>@NA</v>
          </cell>
          <cell r="L102" t="str">
            <v>@NA</v>
          </cell>
        </row>
        <row r="103">
          <cell r="B103" t="str">
            <v>XINTDER</v>
          </cell>
          <cell r="D103" t="str">
            <v>&lt;PE&gt;</v>
          </cell>
          <cell r="E103" t="str">
            <v>@NA</v>
          </cell>
          <cell r="F103" t="str">
            <v>@NA</v>
          </cell>
          <cell r="G103" t="str">
            <v>@NA</v>
          </cell>
          <cell r="H103" t="str">
            <v>@NA</v>
          </cell>
          <cell r="I103" t="str">
            <v>@NA</v>
          </cell>
          <cell r="J103" t="str">
            <v>@NA</v>
          </cell>
          <cell r="K103" t="str">
            <v>@NA</v>
          </cell>
          <cell r="L103" t="str">
            <v>@NA</v>
          </cell>
        </row>
        <row r="104">
          <cell r="B104" t="str">
            <v>XINTSLN</v>
          </cell>
          <cell r="D104" t="str">
            <v>&lt;PE&gt;</v>
          </cell>
          <cell r="E104" t="str">
            <v>@NA</v>
          </cell>
          <cell r="F104" t="str">
            <v>@NA</v>
          </cell>
          <cell r="G104" t="str">
            <v>@NA</v>
          </cell>
          <cell r="H104" t="str">
            <v>@NA</v>
          </cell>
          <cell r="I104" t="str">
            <v>@NA</v>
          </cell>
          <cell r="J104" t="str">
            <v>@NA</v>
          </cell>
          <cell r="K104" t="str">
            <v>@NA</v>
          </cell>
          <cell r="L104" t="str">
            <v>@NA</v>
          </cell>
        </row>
        <row r="105">
          <cell r="B105" t="str">
            <v>XINTAC</v>
          </cell>
          <cell r="D105" t="str">
            <v>&lt;PE&gt;</v>
          </cell>
          <cell r="E105" t="str">
            <v>@NA</v>
          </cell>
          <cell r="F105" t="str">
            <v>@NA</v>
          </cell>
          <cell r="G105" t="str">
            <v>@NA</v>
          </cell>
          <cell r="H105" t="str">
            <v>@NA</v>
          </cell>
          <cell r="I105" t="str">
            <v>@NA</v>
          </cell>
          <cell r="J105" t="str">
            <v>@NA</v>
          </cell>
          <cell r="K105" t="str">
            <v>@NA</v>
          </cell>
          <cell r="L105" t="str">
            <v>@NA</v>
          </cell>
        </row>
        <row r="106">
          <cell r="B106" t="str">
            <v>XINTST</v>
          </cell>
          <cell r="D106" t="str">
            <v>&lt;PE&gt;</v>
          </cell>
          <cell r="E106" t="str">
            <v>@NA</v>
          </cell>
          <cell r="F106" t="str">
            <v>@NA</v>
          </cell>
          <cell r="G106" t="str">
            <v>@NA</v>
          </cell>
          <cell r="H106" t="str">
            <v>@NA</v>
          </cell>
          <cell r="I106" t="str">
            <v>@NA</v>
          </cell>
          <cell r="J106" t="str">
            <v>@NA</v>
          </cell>
          <cell r="K106" t="str">
            <v>@NA</v>
          </cell>
          <cell r="L106" t="str">
            <v>@NA</v>
          </cell>
        </row>
        <row r="107">
          <cell r="B107" t="str">
            <v>INTOA</v>
          </cell>
          <cell r="D107" t="str">
            <v>&lt;PE&gt;</v>
          </cell>
          <cell r="E107" t="str">
            <v>@NA</v>
          </cell>
          <cell r="F107" t="str">
            <v>@NA</v>
          </cell>
          <cell r="G107" t="str">
            <v>@NA</v>
          </cell>
          <cell r="H107" t="str">
            <v>@NA</v>
          </cell>
          <cell r="I107" t="str">
            <v>@NA</v>
          </cell>
          <cell r="J107" t="str">
            <v>@NA</v>
          </cell>
          <cell r="K107" t="str">
            <v>@NA</v>
          </cell>
          <cell r="L107" t="str">
            <v>@NA</v>
          </cell>
        </row>
        <row r="110">
          <cell r="B110" t="str">
            <v>OGXPX</v>
          </cell>
          <cell r="D110" t="str">
            <v>&lt;PE&gt;</v>
          </cell>
          <cell r="E110" t="str">
            <v>@NA</v>
          </cell>
          <cell r="F110" t="str">
            <v>@NA</v>
          </cell>
          <cell r="G110" t="str">
            <v>@NA</v>
          </cell>
          <cell r="H110" t="str">
            <v>@NA</v>
          </cell>
          <cell r="I110" t="str">
            <v>@NA</v>
          </cell>
          <cell r="J110" t="str">
            <v>@NA</v>
          </cell>
          <cell r="K110" t="str">
            <v>@NA</v>
          </cell>
          <cell r="L110" t="str">
            <v>@NA</v>
          </cell>
        </row>
        <row r="111">
          <cell r="B111" t="str">
            <v>STKCO</v>
          </cell>
          <cell r="C111" t="str">
            <v>C</v>
          </cell>
          <cell r="D111" t="str">
            <v>&lt;PE&gt;</v>
          </cell>
          <cell r="E111" t="str">
            <v>@NA</v>
          </cell>
          <cell r="F111" t="str">
            <v>@NA</v>
          </cell>
          <cell r="G111" t="str">
            <v>@NA</v>
          </cell>
          <cell r="H111" t="str">
            <v>@NA</v>
          </cell>
          <cell r="I111" t="str">
            <v>@NA</v>
          </cell>
          <cell r="J111" t="str">
            <v>@NA</v>
          </cell>
          <cell r="K111" t="str">
            <v>@NA</v>
          </cell>
          <cell r="L111" t="str">
            <v>@NA</v>
          </cell>
        </row>
        <row r="112">
          <cell r="B112" t="str">
            <v>DVESUB</v>
          </cell>
          <cell r="D112" t="str">
            <v>&lt;PE&gt;</v>
          </cell>
          <cell r="E112" t="str">
            <v>@NA</v>
          </cell>
          <cell r="F112" t="str">
            <v>@NA</v>
          </cell>
          <cell r="G112" t="str">
            <v>@NA</v>
          </cell>
          <cell r="H112" t="str">
            <v>@NA</v>
          </cell>
          <cell r="I112" t="str">
            <v>@NA</v>
          </cell>
          <cell r="J112" t="str">
            <v>@NA</v>
          </cell>
          <cell r="K112" t="str">
            <v>@NA</v>
          </cell>
          <cell r="L112" t="str">
            <v>@NA</v>
          </cell>
        </row>
        <row r="113">
          <cell r="B113" t="str">
            <v>INTC</v>
          </cell>
          <cell r="D113" t="str">
            <v>&lt;PE&gt;</v>
          </cell>
          <cell r="E113" t="str">
            <v>@NA</v>
          </cell>
          <cell r="F113" t="str">
            <v>@NA</v>
          </cell>
          <cell r="G113" t="str">
            <v>@NA</v>
          </cell>
          <cell r="H113" t="str">
            <v>@NA</v>
          </cell>
          <cell r="I113" t="str">
            <v>@NA</v>
          </cell>
          <cell r="J113" t="str">
            <v>@NA</v>
          </cell>
          <cell r="K113" t="str">
            <v>@NA</v>
          </cell>
          <cell r="L113" t="str">
            <v>@NA</v>
          </cell>
        </row>
        <row r="114">
          <cell r="B114" t="str">
            <v>INTCEU</v>
          </cell>
          <cell r="C114" t="str">
            <v>C</v>
          </cell>
          <cell r="D114" t="str">
            <v>&lt;PE&gt;</v>
          </cell>
          <cell r="E114" t="str">
            <v>@NA</v>
          </cell>
          <cell r="F114" t="str">
            <v>@NA</v>
          </cell>
          <cell r="G114" t="str">
            <v>@NA</v>
          </cell>
          <cell r="H114" t="str">
            <v>@NA</v>
          </cell>
          <cell r="I114" t="str">
            <v>@NA</v>
          </cell>
          <cell r="J114" t="str">
            <v>@NA</v>
          </cell>
          <cell r="K114" t="str">
            <v>@NA</v>
          </cell>
          <cell r="L114" t="str">
            <v>@NA</v>
          </cell>
        </row>
        <row r="115">
          <cell r="B115" t="str">
            <v>INTCINVT</v>
          </cell>
          <cell r="D115" t="str">
            <v>&lt;PE&gt;</v>
          </cell>
          <cell r="E115" t="str">
            <v>@NA</v>
          </cell>
          <cell r="F115" t="str">
            <v>@NA</v>
          </cell>
          <cell r="G115" t="str">
            <v>@NA</v>
          </cell>
          <cell r="H115" t="str">
            <v>@NA</v>
          </cell>
          <cell r="I115" t="str">
            <v>@NA</v>
          </cell>
          <cell r="J115" t="str">
            <v>@NA</v>
          </cell>
          <cell r="K115" t="str">
            <v>@NA</v>
          </cell>
          <cell r="L115" t="str">
            <v>@NA</v>
          </cell>
        </row>
        <row r="116">
          <cell r="B116" t="str">
            <v>TAXRATE</v>
          </cell>
          <cell r="E116">
            <v>16</v>
          </cell>
          <cell r="F116">
            <v>16</v>
          </cell>
          <cell r="G116">
            <v>16</v>
          </cell>
          <cell r="H116">
            <v>16</v>
          </cell>
          <cell r="I116">
            <v>16</v>
          </cell>
          <cell r="J116">
            <v>16</v>
          </cell>
          <cell r="K116">
            <v>16</v>
          </cell>
          <cell r="L116">
            <v>16</v>
          </cell>
        </row>
        <row r="117">
          <cell r="B117" t="str">
            <v>XINTCUR</v>
          </cell>
          <cell r="D117" t="str">
            <v>&lt;PE&gt;</v>
          </cell>
          <cell r="E117">
            <v>75.150999999999996</v>
          </cell>
          <cell r="F117">
            <v>82.688999999999993</v>
          </cell>
          <cell r="G117">
            <v>113.404</v>
          </cell>
          <cell r="H117">
            <v>100.045376</v>
          </cell>
          <cell r="I117">
            <v>115.37734500000001</v>
          </cell>
          <cell r="J117">
            <v>120.722032</v>
          </cell>
          <cell r="K117">
            <v>125.079013</v>
          </cell>
          <cell r="L117">
            <v>125.305098</v>
          </cell>
        </row>
        <row r="118">
          <cell r="B118" t="str">
            <v>XINTDEF</v>
          </cell>
          <cell r="D118" t="str">
            <v>&lt;PE&gt;</v>
          </cell>
          <cell r="E118">
            <v>-6.8490000000000002</v>
          </cell>
          <cell r="F118">
            <v>-8.1609999999999996</v>
          </cell>
          <cell r="G118">
            <v>-49.792999999999999</v>
          </cell>
          <cell r="H118">
            <v>-4.6039919999999999</v>
          </cell>
          <cell r="I118">
            <v>-7.3061959999999999</v>
          </cell>
          <cell r="J118">
            <v>-2.3503590000000001</v>
          </cell>
          <cell r="K118">
            <v>-5.6692470000000004</v>
          </cell>
          <cell r="L118">
            <v>-2.3211909999999998</v>
          </cell>
        </row>
        <row r="119">
          <cell r="B119" t="str">
            <v>DVC</v>
          </cell>
          <cell r="D119" t="str">
            <v>&lt;PE&gt;</v>
          </cell>
          <cell r="E119">
            <v>153.29499999999999</v>
          </cell>
          <cell r="F119">
            <v>335.2</v>
          </cell>
          <cell r="G119">
            <v>350.12200000000001</v>
          </cell>
          <cell r="H119">
            <v>253.386244</v>
          </cell>
          <cell r="I119">
            <v>207.307266</v>
          </cell>
          <cell r="J119">
            <v>257.34369800000002</v>
          </cell>
          <cell r="K119">
            <v>324.63291199999998</v>
          </cell>
          <cell r="L119">
            <v>716.43840699999998</v>
          </cell>
        </row>
        <row r="120">
          <cell r="B120" t="str">
            <v>DVP</v>
          </cell>
          <cell r="D120" t="str">
            <v>&lt;PE&gt;</v>
          </cell>
          <cell r="E120" t="str">
            <v>@NA</v>
          </cell>
          <cell r="F120" t="str">
            <v>@NA</v>
          </cell>
          <cell r="G120" t="str">
            <v>@NA</v>
          </cell>
          <cell r="H120" t="str">
            <v>@NA</v>
          </cell>
          <cell r="I120" t="str">
            <v>@NA</v>
          </cell>
          <cell r="J120" t="str">
            <v>@NA</v>
          </cell>
          <cell r="K120" t="str">
            <v>@NA</v>
          </cell>
          <cell r="L120" t="str">
            <v>@NA</v>
          </cell>
        </row>
        <row r="123">
          <cell r="B123" t="str">
            <v>XAD</v>
          </cell>
          <cell r="D123" t="str">
            <v>&lt;PE&gt;</v>
          </cell>
          <cell r="E123" t="str">
            <v>@NA</v>
          </cell>
          <cell r="F123" t="str">
            <v>@NA</v>
          </cell>
          <cell r="G123" t="str">
            <v>@NA</v>
          </cell>
          <cell r="H123" t="str">
            <v>@NA</v>
          </cell>
          <cell r="I123" t="str">
            <v>@NA</v>
          </cell>
          <cell r="J123" t="str">
            <v>@NA</v>
          </cell>
          <cell r="K123" t="str">
            <v>@NA</v>
          </cell>
          <cell r="L123" t="str">
            <v>@NA</v>
          </cell>
        </row>
        <row r="124">
          <cell r="B124" t="str">
            <v>IRENT</v>
          </cell>
          <cell r="D124" t="str">
            <v>&lt;PE&gt;</v>
          </cell>
          <cell r="E124" t="str">
            <v>@NA</v>
          </cell>
          <cell r="F124" t="str">
            <v>@NA</v>
          </cell>
          <cell r="G124" t="str">
            <v>@NA</v>
          </cell>
          <cell r="H124" t="str">
            <v>@NA</v>
          </cell>
          <cell r="I124" t="str">
            <v>@NA</v>
          </cell>
          <cell r="J124" t="str">
            <v>@NA</v>
          </cell>
          <cell r="K124" t="str">
            <v>@NA</v>
          </cell>
          <cell r="L124">
            <v>1.455859</v>
          </cell>
        </row>
        <row r="125">
          <cell r="B125" t="str">
            <v>XRENT</v>
          </cell>
          <cell r="D125" t="str">
            <v>&lt;PE&gt;</v>
          </cell>
          <cell r="E125">
            <v>1.1000000000000001</v>
          </cell>
          <cell r="F125">
            <v>0.84199999999999997</v>
          </cell>
          <cell r="G125">
            <v>0.96</v>
          </cell>
          <cell r="H125">
            <v>1.0870169999999999</v>
          </cell>
          <cell r="I125">
            <v>1.64802</v>
          </cell>
          <cell r="J125">
            <v>3.3319999999999999</v>
          </cell>
          <cell r="K125">
            <v>5.1001029999999998</v>
          </cell>
          <cell r="L125">
            <v>4.6750780000000001</v>
          </cell>
        </row>
        <row r="126">
          <cell r="B126" t="str">
            <v>GDWLAM</v>
          </cell>
          <cell r="D126" t="str">
            <v>&lt;PE&gt;</v>
          </cell>
          <cell r="E126" t="str">
            <v>@NA</v>
          </cell>
          <cell r="F126" t="str">
            <v>@NA</v>
          </cell>
          <cell r="G126" t="str">
            <v>@NA</v>
          </cell>
          <cell r="H126" t="str">
            <v>@NA</v>
          </cell>
          <cell r="I126" t="str">
            <v>@NA</v>
          </cell>
          <cell r="J126" t="str">
            <v>@NA</v>
          </cell>
          <cell r="K126">
            <v>0</v>
          </cell>
          <cell r="L126">
            <v>157.35090400000001</v>
          </cell>
        </row>
        <row r="127">
          <cell r="B127" t="str">
            <v>IDIVFEE</v>
          </cell>
          <cell r="D127" t="str">
            <v>&lt;PE&gt;</v>
          </cell>
          <cell r="E127" t="str">
            <v>@NA</v>
          </cell>
          <cell r="F127" t="str">
            <v>@NA</v>
          </cell>
          <cell r="G127" t="str">
            <v>@NA</v>
          </cell>
          <cell r="H127" t="str">
            <v>@NA</v>
          </cell>
          <cell r="I127" t="str">
            <v>@NA</v>
          </cell>
          <cell r="J127" t="str">
            <v>@NA</v>
          </cell>
          <cell r="K127" t="str">
            <v>@NA</v>
          </cell>
          <cell r="L127" t="str">
            <v>@NA</v>
          </cell>
        </row>
        <row r="130">
          <cell r="B130" t="str">
            <v>ESUB</v>
          </cell>
          <cell r="C130" t="str">
            <v>C</v>
          </cell>
          <cell r="D130" t="str">
            <v>&lt;PE&gt;</v>
          </cell>
          <cell r="E130" t="str">
            <v>@NA</v>
          </cell>
          <cell r="F130" t="str">
            <v>@NA</v>
          </cell>
          <cell r="G130" t="str">
            <v>@NA</v>
          </cell>
          <cell r="H130" t="str">
            <v>@NA</v>
          </cell>
          <cell r="I130" t="str">
            <v>@NA</v>
          </cell>
          <cell r="J130" t="str">
            <v>@NA</v>
          </cell>
          <cell r="K130" t="str">
            <v>@NA</v>
          </cell>
          <cell r="L130" t="str">
            <v>@NA</v>
          </cell>
        </row>
        <row r="131">
          <cell r="B131" t="str">
            <v>IDIT</v>
          </cell>
          <cell r="D131" t="str">
            <v>&lt;PE&gt;</v>
          </cell>
          <cell r="E131">
            <v>14.836</v>
          </cell>
          <cell r="F131">
            <v>18.7</v>
          </cell>
          <cell r="G131">
            <v>15.36</v>
          </cell>
          <cell r="H131">
            <v>9.5627110000000002</v>
          </cell>
          <cell r="I131">
            <v>15.030201</v>
          </cell>
          <cell r="J131">
            <v>22.163076</v>
          </cell>
          <cell r="K131">
            <v>21.247</v>
          </cell>
          <cell r="L131">
            <v>22.902825</v>
          </cell>
        </row>
        <row r="132">
          <cell r="B132" t="str">
            <v>AFUDCEQI</v>
          </cell>
          <cell r="C132" t="str">
            <v>N</v>
          </cell>
          <cell r="D132" t="str">
            <v>&lt;PE&gt;</v>
          </cell>
          <cell r="E132" t="str">
            <v>@NA</v>
          </cell>
          <cell r="F132" t="str">
            <v>@NA</v>
          </cell>
          <cell r="G132" t="str">
            <v>@NA</v>
          </cell>
          <cell r="H132" t="str">
            <v>@NA</v>
          </cell>
          <cell r="I132" t="str">
            <v>@NA</v>
          </cell>
          <cell r="J132" t="str">
            <v>@NA</v>
          </cell>
          <cell r="K132" t="str">
            <v>@NA</v>
          </cell>
          <cell r="L132" t="str">
            <v>@NA</v>
          </cell>
        </row>
        <row r="133">
          <cell r="B133" t="str">
            <v>DVPS</v>
          </cell>
          <cell r="D133" t="str">
            <v>&lt;PE&gt;</v>
          </cell>
          <cell r="E133" t="str">
            <v>@NA</v>
          </cell>
          <cell r="F133" t="str">
            <v>@NA</v>
          </cell>
          <cell r="G133" t="str">
            <v>@NA</v>
          </cell>
          <cell r="H133" t="str">
            <v>@NA</v>
          </cell>
          <cell r="I133" t="str">
            <v>@NA</v>
          </cell>
          <cell r="J133" t="str">
            <v>@NA</v>
          </cell>
          <cell r="K133" t="str">
            <v>@NA</v>
          </cell>
          <cell r="L133" t="str">
            <v>@NA</v>
          </cell>
        </row>
        <row r="134">
          <cell r="B134" t="str">
            <v>NOPIO.VLP</v>
          </cell>
          <cell r="D134" t="str">
            <v>&lt;PE&gt;</v>
          </cell>
          <cell r="E134" t="str">
            <v>@NA</v>
          </cell>
          <cell r="F134" t="str">
            <v>@NA</v>
          </cell>
          <cell r="G134" t="str">
            <v>@NA</v>
          </cell>
          <cell r="H134">
            <v>21.920217000000001</v>
          </cell>
          <cell r="I134">
            <v>12.456769</v>
          </cell>
          <cell r="J134">
            <v>0</v>
          </cell>
          <cell r="K134">
            <v>0</v>
          </cell>
          <cell r="L134">
            <v>0</v>
          </cell>
        </row>
        <row r="135">
          <cell r="E135">
            <v>0</v>
          </cell>
          <cell r="F135">
            <v>1.9000000000001904E-2</v>
          </cell>
          <cell r="G135">
            <v>4.0000000000000924E-2</v>
          </cell>
          <cell r="H135">
            <v>0</v>
          </cell>
          <cell r="I135">
            <v>0</v>
          </cell>
          <cell r="J135">
            <v>0</v>
          </cell>
          <cell r="K135">
            <v>-3.5527136788005009E-15</v>
          </cell>
          <cell r="L135">
            <v>0</v>
          </cell>
        </row>
        <row r="137">
          <cell r="B137" t="str">
            <v>AQP</v>
          </cell>
          <cell r="C137" t="str">
            <v>N</v>
          </cell>
          <cell r="D137" t="str">
            <v>&lt;PE&gt;</v>
          </cell>
          <cell r="E137" t="str">
            <v>@NA</v>
          </cell>
          <cell r="F137" t="str">
            <v>@NA</v>
          </cell>
          <cell r="G137" t="str">
            <v>@NA</v>
          </cell>
          <cell r="H137" t="str">
            <v>@NA</v>
          </cell>
          <cell r="I137" t="str">
            <v>@NA</v>
          </cell>
          <cell r="J137" t="str">
            <v>@NA</v>
          </cell>
          <cell r="K137" t="str">
            <v>@NA</v>
          </cell>
          <cell r="L137" t="str">
            <v>@NA</v>
          </cell>
        </row>
        <row r="138">
          <cell r="B138" t="str">
            <v>SRET</v>
          </cell>
          <cell r="C138" t="str">
            <v>N</v>
          </cell>
          <cell r="D138" t="str">
            <v>&lt;PE&gt;</v>
          </cell>
          <cell r="E138" t="str">
            <v>@NA</v>
          </cell>
          <cell r="F138" t="str">
            <v>@NA</v>
          </cell>
          <cell r="G138" t="str">
            <v>@NA</v>
          </cell>
          <cell r="H138" t="str">
            <v>@NA</v>
          </cell>
          <cell r="I138" t="str">
            <v>@NA</v>
          </cell>
          <cell r="J138" t="str">
            <v>@NA</v>
          </cell>
          <cell r="K138">
            <v>0</v>
          </cell>
          <cell r="L138" t="str">
            <v>@NA</v>
          </cell>
        </row>
        <row r="139">
          <cell r="B139" t="str">
            <v>SETP</v>
          </cell>
          <cell r="C139" t="str">
            <v>N</v>
          </cell>
          <cell r="D139" t="str">
            <v>&lt;PE&gt;</v>
          </cell>
          <cell r="E139" t="str">
            <v>@NA</v>
          </cell>
          <cell r="F139" t="str">
            <v>@NA</v>
          </cell>
          <cell r="G139" t="str">
            <v>@NA</v>
          </cell>
          <cell r="H139" t="str">
            <v>@NA</v>
          </cell>
          <cell r="I139" t="str">
            <v>@NA</v>
          </cell>
          <cell r="J139" t="str">
            <v>@NA</v>
          </cell>
          <cell r="K139" t="str">
            <v>@NA</v>
          </cell>
          <cell r="L139" t="str">
            <v>@NA</v>
          </cell>
        </row>
        <row r="140">
          <cell r="B140" t="str">
            <v>GDWLIP</v>
          </cell>
          <cell r="C140" t="str">
            <v>N</v>
          </cell>
          <cell r="D140" t="str">
            <v>&lt;PE&gt;</v>
          </cell>
          <cell r="E140" t="str">
            <v>@NA</v>
          </cell>
          <cell r="F140" t="str">
            <v>@NA</v>
          </cell>
          <cell r="G140" t="str">
            <v>@NA</v>
          </cell>
          <cell r="H140" t="str">
            <v>@NA</v>
          </cell>
          <cell r="I140" t="str">
            <v>@NA</v>
          </cell>
          <cell r="J140" t="str">
            <v>@NA</v>
          </cell>
          <cell r="K140" t="str">
            <v>@NA</v>
          </cell>
          <cell r="L140" t="str">
            <v>@NA</v>
          </cell>
        </row>
        <row r="141">
          <cell r="B141" t="str">
            <v>WDP</v>
          </cell>
          <cell r="C141" t="str">
            <v>N</v>
          </cell>
          <cell r="D141" t="str">
            <v>&lt;PE&gt;</v>
          </cell>
          <cell r="E141" t="str">
            <v>@NA</v>
          </cell>
          <cell r="F141" t="str">
            <v>@NA</v>
          </cell>
          <cell r="G141" t="str">
            <v>@NA</v>
          </cell>
          <cell r="H141" t="str">
            <v>@NA</v>
          </cell>
          <cell r="I141" t="str">
            <v>@NA</v>
          </cell>
          <cell r="J141" t="str">
            <v>@NA</v>
          </cell>
          <cell r="K141" t="str">
            <v>@NA</v>
          </cell>
          <cell r="L141" t="str">
            <v>@NA</v>
          </cell>
        </row>
        <row r="142">
          <cell r="B142" t="str">
            <v>RCP</v>
          </cell>
          <cell r="C142" t="str">
            <v>N</v>
          </cell>
          <cell r="D142" t="str">
            <v>&lt;PE&gt;</v>
          </cell>
          <cell r="E142" t="str">
            <v>@NA</v>
          </cell>
          <cell r="F142" t="str">
            <v>@NA</v>
          </cell>
          <cell r="G142" t="str">
            <v>@NA</v>
          </cell>
          <cell r="H142" t="str">
            <v>@NA</v>
          </cell>
          <cell r="I142" t="str">
            <v>@NA</v>
          </cell>
          <cell r="J142" t="str">
            <v>@NA</v>
          </cell>
          <cell r="K142" t="str">
            <v>@NA</v>
          </cell>
          <cell r="L142" t="str">
            <v>@NA</v>
          </cell>
        </row>
        <row r="143">
          <cell r="B143" t="str">
            <v>DTEP</v>
          </cell>
          <cell r="C143" t="str">
            <v>N</v>
          </cell>
          <cell r="D143" t="str">
            <v>&lt;PE&gt;</v>
          </cell>
          <cell r="E143" t="str">
            <v>@NA</v>
          </cell>
          <cell r="F143" t="str">
            <v>@NA</v>
          </cell>
          <cell r="G143" t="str">
            <v>@NA</v>
          </cell>
          <cell r="H143" t="str">
            <v>@NA</v>
          </cell>
          <cell r="I143" t="str">
            <v>@NA</v>
          </cell>
          <cell r="J143" t="str">
            <v>@NA</v>
          </cell>
          <cell r="K143" t="str">
            <v>@NA</v>
          </cell>
          <cell r="L143" t="str">
            <v>@NA</v>
          </cell>
        </row>
        <row r="144">
          <cell r="B144" t="str">
            <v>RDIP</v>
          </cell>
          <cell r="C144" t="str">
            <v>N</v>
          </cell>
          <cell r="D144" t="str">
            <v>&lt;PE&gt;</v>
          </cell>
          <cell r="E144" t="str">
            <v>@NA</v>
          </cell>
          <cell r="F144" t="str">
            <v>@NA</v>
          </cell>
          <cell r="G144" t="str">
            <v>@NA</v>
          </cell>
          <cell r="H144" t="str">
            <v>@NA</v>
          </cell>
          <cell r="I144" t="str">
            <v>@NA</v>
          </cell>
          <cell r="J144" t="str">
            <v>@NA</v>
          </cell>
          <cell r="K144" t="str">
            <v>@NA</v>
          </cell>
          <cell r="L144" t="str">
            <v>@NA</v>
          </cell>
        </row>
        <row r="145">
          <cell r="B145" t="str">
            <v>SPIOP</v>
          </cell>
          <cell r="C145" t="str">
            <v>N</v>
          </cell>
          <cell r="D145" t="str">
            <v>&lt;PE&gt;</v>
          </cell>
          <cell r="E145" t="str">
            <v>@NA</v>
          </cell>
          <cell r="F145" t="str">
            <v>@NA</v>
          </cell>
          <cell r="G145" t="str">
            <v>@NA</v>
          </cell>
          <cell r="H145" t="str">
            <v>@NA</v>
          </cell>
          <cell r="I145" t="str">
            <v>@NA</v>
          </cell>
          <cell r="J145" t="str">
            <v>@NA</v>
          </cell>
          <cell r="K145">
            <v>1.3103679999999969</v>
          </cell>
          <cell r="L145" t="str">
            <v>@NA</v>
          </cell>
        </row>
        <row r="146">
          <cell r="B146" t="str">
            <v>FXMON</v>
          </cell>
          <cell r="C146" t="str">
            <v>L</v>
          </cell>
          <cell r="D146" t="str">
            <v>&lt;PE&gt;</v>
          </cell>
          <cell r="E146">
            <v>-1.7129999999999974</v>
          </cell>
          <cell r="F146">
            <v>10.219000000000001</v>
          </cell>
          <cell r="G146">
            <v>19.167999999999996</v>
          </cell>
          <cell r="H146">
            <v>3.9399999999999995</v>
          </cell>
          <cell r="I146">
            <v>3.2199999999999998</v>
          </cell>
          <cell r="J146">
            <v>0</v>
          </cell>
          <cell r="K146">
            <v>0</v>
          </cell>
          <cell r="L146" t="str">
            <v>@NA</v>
          </cell>
        </row>
        <row r="147">
          <cell r="B147" t="str">
            <v>INFLRES</v>
          </cell>
          <cell r="C147" t="str">
            <v>L</v>
          </cell>
          <cell r="D147" t="str">
            <v>&lt;PE&gt;</v>
          </cell>
          <cell r="E147" t="str">
            <v>@NA</v>
          </cell>
          <cell r="F147" t="str">
            <v>@NA</v>
          </cell>
          <cell r="G147" t="str">
            <v>@NA</v>
          </cell>
          <cell r="H147" t="str">
            <v>@NA</v>
          </cell>
          <cell r="I147" t="str">
            <v>@NA</v>
          </cell>
          <cell r="J147" t="str">
            <v>@NA</v>
          </cell>
          <cell r="K147" t="str">
            <v>@NA</v>
          </cell>
          <cell r="L147" t="str">
            <v>@NA</v>
          </cell>
        </row>
        <row r="148">
          <cell r="E148">
            <v>1.7129999999999974</v>
          </cell>
          <cell r="F148">
            <v>-10.219000000000001</v>
          </cell>
          <cell r="G148">
            <v>-19.167999999999996</v>
          </cell>
          <cell r="H148">
            <v>-136.531172</v>
          </cell>
          <cell r="I148">
            <v>-9.1732629999999986</v>
          </cell>
          <cell r="J148">
            <v>0</v>
          </cell>
          <cell r="K148">
            <v>0</v>
          </cell>
          <cell r="L148">
            <v>0</v>
          </cell>
        </row>
        <row r="149">
          <cell r="A149" t="str">
            <v>CASH FLOW STATEMENT</v>
          </cell>
        </row>
        <row r="151">
          <cell r="B151" t="str">
            <v>IBC</v>
          </cell>
          <cell r="D151" t="str">
            <v>&lt;PE&gt;</v>
          </cell>
          <cell r="E151">
            <v>438.61599999999999</v>
          </cell>
          <cell r="F151">
            <v>461.73099999999999</v>
          </cell>
          <cell r="G151">
            <v>392.9</v>
          </cell>
          <cell r="H151">
            <v>429.93279899999999</v>
          </cell>
          <cell r="I151">
            <v>610.58721200000002</v>
          </cell>
          <cell r="J151">
            <v>607.10067500000002</v>
          </cell>
          <cell r="K151">
            <v>713.97469599999999</v>
          </cell>
          <cell r="L151">
            <v>704.94204999999999</v>
          </cell>
        </row>
        <row r="152">
          <cell r="B152" t="str">
            <v>DPC</v>
          </cell>
          <cell r="D152" t="str">
            <v>&lt;PE&gt;</v>
          </cell>
          <cell r="E152">
            <v>142.99299999999999</v>
          </cell>
          <cell r="F152">
            <v>159.559</v>
          </cell>
          <cell r="G152">
            <v>164.53899999999999</v>
          </cell>
          <cell r="H152">
            <v>180.88011299999999</v>
          </cell>
          <cell r="I152">
            <v>185.29263800000001</v>
          </cell>
          <cell r="J152">
            <v>193.40070600000001</v>
          </cell>
          <cell r="K152">
            <v>208.66335599999999</v>
          </cell>
          <cell r="L152">
            <v>214.42774399999999</v>
          </cell>
        </row>
        <row r="153">
          <cell r="B153" t="str">
            <v>TXDC</v>
          </cell>
          <cell r="D153" t="str">
            <v>&lt;PE&gt;</v>
          </cell>
          <cell r="E153" t="str">
            <v>@NA</v>
          </cell>
          <cell r="F153" t="str">
            <v>@NA</v>
          </cell>
          <cell r="G153" t="str">
            <v>@NA</v>
          </cell>
          <cell r="H153" t="str">
            <v>@NA</v>
          </cell>
          <cell r="I153" t="str">
            <v>@NA</v>
          </cell>
          <cell r="J153" t="str">
            <v>@NA</v>
          </cell>
          <cell r="K153" t="str">
            <v>@NA</v>
          </cell>
          <cell r="L153" t="str">
            <v>@NA</v>
          </cell>
        </row>
        <row r="154">
          <cell r="B154" t="str">
            <v>MIC</v>
          </cell>
          <cell r="D154" t="str">
            <v>&lt;PE&gt;</v>
          </cell>
          <cell r="E154" t="str">
            <v>@NA</v>
          </cell>
          <cell r="F154" t="str">
            <v>@NA</v>
          </cell>
          <cell r="G154" t="str">
            <v>@NA</v>
          </cell>
          <cell r="H154" t="str">
            <v>@NA</v>
          </cell>
          <cell r="I154" t="str">
            <v>@NA</v>
          </cell>
          <cell r="J154" t="str">
            <v>@NA</v>
          </cell>
          <cell r="K154" t="str">
            <v>@NA</v>
          </cell>
          <cell r="L154" t="str">
            <v>@NA</v>
          </cell>
        </row>
        <row r="155">
          <cell r="B155" t="str">
            <v>ESUBC</v>
          </cell>
          <cell r="C155" t="str">
            <v>N</v>
          </cell>
          <cell r="D155" t="str">
            <v>&lt;PE&gt;</v>
          </cell>
          <cell r="E155" t="str">
            <v>@NA</v>
          </cell>
          <cell r="F155" t="str">
            <v>@NA</v>
          </cell>
          <cell r="G155" t="str">
            <v>@NA</v>
          </cell>
          <cell r="H155" t="str">
            <v>@NA</v>
          </cell>
          <cell r="I155" t="str">
            <v>@NA</v>
          </cell>
          <cell r="J155" t="str">
            <v>@NA</v>
          </cell>
          <cell r="K155" t="str">
            <v>@NA</v>
          </cell>
          <cell r="L155" t="str">
            <v>@NA</v>
          </cell>
        </row>
        <row r="156">
          <cell r="B156" t="str">
            <v>EIEAC</v>
          </cell>
          <cell r="C156" t="str">
            <v>E</v>
          </cell>
          <cell r="D156" t="str">
            <v>&lt;PE&gt;</v>
          </cell>
          <cell r="E156" t="str">
            <v>@NA</v>
          </cell>
          <cell r="F156" t="str">
            <v>@NA</v>
          </cell>
          <cell r="G156" t="str">
            <v>@NA</v>
          </cell>
          <cell r="H156" t="str">
            <v>@NA</v>
          </cell>
          <cell r="I156" t="str">
            <v>@NA</v>
          </cell>
          <cell r="J156" t="str">
            <v>@NA</v>
          </cell>
          <cell r="K156" t="str">
            <v>@NA</v>
          </cell>
          <cell r="L156" t="str">
            <v>@NA</v>
          </cell>
        </row>
        <row r="157">
          <cell r="B157" t="str">
            <v>PRV</v>
          </cell>
          <cell r="C157" t="str">
            <v>C</v>
          </cell>
          <cell r="D157" t="str">
            <v>&lt;PE&gt;</v>
          </cell>
          <cell r="E157">
            <v>-19.106999999999999</v>
          </cell>
          <cell r="F157">
            <v>-4.886000000000001</v>
          </cell>
          <cell r="G157">
            <v>44.368000000000002</v>
          </cell>
          <cell r="H157">
            <v>133.856112</v>
          </cell>
          <cell r="I157">
            <v>52.178069000000001</v>
          </cell>
          <cell r="J157">
            <v>99.942942999999985</v>
          </cell>
          <cell r="K157">
            <v>107.40933800000001</v>
          </cell>
          <cell r="L157">
            <v>37.838313999999997</v>
          </cell>
        </row>
        <row r="158">
          <cell r="B158" t="str">
            <v>PLIACH</v>
          </cell>
          <cell r="C158" t="str">
            <v>C</v>
          </cell>
          <cell r="D158" t="str">
            <v>&lt;PE&gt;</v>
          </cell>
          <cell r="E158" t="str">
            <v>@NA</v>
          </cell>
          <cell r="F158" t="str">
            <v>@NA</v>
          </cell>
          <cell r="G158" t="str">
            <v>@NA</v>
          </cell>
          <cell r="H158" t="str">
            <v>@NA</v>
          </cell>
          <cell r="I158">
            <v>3.1555250000000004</v>
          </cell>
          <cell r="J158">
            <v>4.1248570000000004</v>
          </cell>
          <cell r="K158" t="str">
            <v>@NA</v>
          </cell>
          <cell r="L158">
            <v>3.4027079999999996</v>
          </cell>
        </row>
        <row r="159">
          <cell r="B159" t="str">
            <v>SPPIV</v>
          </cell>
          <cell r="D159" t="str">
            <v>&lt;PE&gt;</v>
          </cell>
          <cell r="E159">
            <v>1.2809999999999999</v>
          </cell>
          <cell r="F159">
            <v>-0.38900000000000001</v>
          </cell>
          <cell r="G159">
            <v>0.122</v>
          </cell>
          <cell r="H159">
            <v>-1.9504000000000001E-2</v>
          </cell>
          <cell r="I159">
            <v>7.6281000000000002E-2</v>
          </cell>
          <cell r="J159">
            <v>-0.169881</v>
          </cell>
          <cell r="K159">
            <v>0.16331000000000001</v>
          </cell>
          <cell r="L159">
            <v>-0.13270799999999999</v>
          </cell>
        </row>
        <row r="160">
          <cell r="B160" t="str">
            <v>TXOP.VLP</v>
          </cell>
          <cell r="C160" t="str">
            <v>C</v>
          </cell>
          <cell r="D160" t="str">
            <v>&lt;PE&gt;</v>
          </cell>
          <cell r="E160">
            <v>-78.819999999999993</v>
          </cell>
          <cell r="F160">
            <v>-78.007000000000005</v>
          </cell>
          <cell r="G160">
            <v>-82.870999999999995</v>
          </cell>
          <cell r="H160">
            <v>-146.05011999999999</v>
          </cell>
          <cell r="I160">
            <v>-88.169993000000005</v>
          </cell>
          <cell r="J160">
            <v>-126.97923299999999</v>
          </cell>
          <cell r="K160">
            <v>-123.279529</v>
          </cell>
          <cell r="L160">
            <v>-160.91489999999999</v>
          </cell>
        </row>
        <row r="161">
          <cell r="B161" t="str">
            <v>INTOACT</v>
          </cell>
          <cell r="C161" t="str">
            <v>C</v>
          </cell>
          <cell r="D161" t="str">
            <v>&lt;PE&gt;</v>
          </cell>
          <cell r="E161">
            <v>-2.1009999999999991</v>
          </cell>
          <cell r="F161">
            <v>-0.63300000000000267</v>
          </cell>
          <cell r="G161">
            <v>0.20300000000000118</v>
          </cell>
          <cell r="H161">
            <v>0.14008399999999988</v>
          </cell>
          <cell r="I161">
            <v>-4.7733279999999993</v>
          </cell>
          <cell r="J161">
            <v>-15.771388</v>
          </cell>
          <cell r="K161">
            <v>-17.29252</v>
          </cell>
          <cell r="L161">
            <v>-19.467479000000001</v>
          </cell>
        </row>
        <row r="162">
          <cell r="B162" t="str">
            <v>FXMONCF</v>
          </cell>
          <cell r="D162" t="str">
            <v>&lt;PE&gt;</v>
          </cell>
          <cell r="E162">
            <v>0.82299999999999995</v>
          </cell>
          <cell r="F162">
            <v>-0.153</v>
          </cell>
          <cell r="G162">
            <v>2.1000000000000001E-2</v>
          </cell>
          <cell r="H162">
            <v>-0.119287</v>
          </cell>
          <cell r="I162">
            <v>-0.11142199999999999</v>
          </cell>
          <cell r="J162">
            <v>0.59070100000000003</v>
          </cell>
          <cell r="K162">
            <v>-8.1204999999999999E-2</v>
          </cell>
          <cell r="L162">
            <v>0.36376599999999998</v>
          </cell>
        </row>
        <row r="163">
          <cell r="B163" t="str">
            <v>INFLRESCF</v>
          </cell>
          <cell r="D163" t="str">
            <v>&lt;PE&gt;</v>
          </cell>
          <cell r="E163" t="str">
            <v>@NA</v>
          </cell>
          <cell r="F163" t="str">
            <v>@NA</v>
          </cell>
          <cell r="G163" t="str">
            <v>@NA</v>
          </cell>
          <cell r="H163" t="str">
            <v>@NA</v>
          </cell>
          <cell r="I163" t="str">
            <v>@NA</v>
          </cell>
          <cell r="J163" t="str">
            <v>@NA</v>
          </cell>
          <cell r="K163" t="str">
            <v>@NA</v>
          </cell>
          <cell r="L163" t="str">
            <v>@NA</v>
          </cell>
        </row>
        <row r="164">
          <cell r="B164" t="str">
            <v>AFUDCEQC</v>
          </cell>
          <cell r="C164" t="str">
            <v>N</v>
          </cell>
          <cell r="D164" t="str">
            <v>&lt;PE&gt;</v>
          </cell>
          <cell r="E164" t="str">
            <v>@NA</v>
          </cell>
          <cell r="F164" t="str">
            <v>@NA</v>
          </cell>
          <cell r="G164" t="str">
            <v>@NA</v>
          </cell>
          <cell r="H164" t="str">
            <v>@NA</v>
          </cell>
          <cell r="I164" t="str">
            <v>@NA</v>
          </cell>
          <cell r="J164" t="str">
            <v>@NA</v>
          </cell>
          <cell r="K164" t="str">
            <v>@NA</v>
          </cell>
          <cell r="L164" t="str">
            <v>@NA</v>
          </cell>
        </row>
        <row r="165">
          <cell r="B165" t="str">
            <v>FOPO.VLP</v>
          </cell>
          <cell r="D165" t="str">
            <v>&lt;PE&gt;</v>
          </cell>
          <cell r="E165">
            <v>-8.673</v>
          </cell>
          <cell r="F165">
            <v>-12.068999999999999</v>
          </cell>
          <cell r="G165">
            <v>-13.116</v>
          </cell>
          <cell r="H165">
            <v>-34.106140000000003</v>
          </cell>
          <cell r="I165">
            <v>-25.617725</v>
          </cell>
          <cell r="J165">
            <v>-44.314011999999998</v>
          </cell>
          <cell r="K165">
            <v>-45.421171999999999</v>
          </cell>
          <cell r="L165">
            <v>-54.848602999999997</v>
          </cell>
        </row>
        <row r="166">
          <cell r="B166" t="str">
            <v>RECCH</v>
          </cell>
          <cell r="D166" t="str">
            <v>&lt;PE&gt;</v>
          </cell>
          <cell r="E166">
            <v>-80.823999999999998</v>
          </cell>
          <cell r="F166">
            <v>-27.015000000000001</v>
          </cell>
          <cell r="G166">
            <v>10.66</v>
          </cell>
          <cell r="H166">
            <v>-95.669027999999997</v>
          </cell>
          <cell r="I166">
            <v>-161.440845</v>
          </cell>
          <cell r="J166">
            <v>-80.533449000000005</v>
          </cell>
          <cell r="K166">
            <v>-265.24788100000001</v>
          </cell>
          <cell r="L166">
            <v>110.261347</v>
          </cell>
        </row>
        <row r="167">
          <cell r="B167" t="str">
            <v>INVCH</v>
          </cell>
          <cell r="D167" t="str">
            <v>&lt;PE&gt;</v>
          </cell>
          <cell r="E167">
            <v>5.0179999999999998</v>
          </cell>
          <cell r="F167">
            <v>-14.881</v>
          </cell>
          <cell r="G167">
            <v>7.9539999999999997</v>
          </cell>
          <cell r="H167">
            <v>0.88239599999999996</v>
          </cell>
          <cell r="I167">
            <v>-3.1571359999999999</v>
          </cell>
          <cell r="J167">
            <v>-39.037497999999999</v>
          </cell>
          <cell r="K167">
            <v>-11.421258</v>
          </cell>
          <cell r="L167">
            <v>-7.4676020000000003</v>
          </cell>
        </row>
        <row r="168">
          <cell r="B168" t="str">
            <v>APCH</v>
          </cell>
          <cell r="C168" t="str">
            <v>C</v>
          </cell>
          <cell r="D168" t="str">
            <v>&lt;PE&gt;</v>
          </cell>
          <cell r="E168">
            <v>54.177</v>
          </cell>
          <cell r="F168">
            <v>10.624000000000001</v>
          </cell>
          <cell r="G168">
            <v>-16.736999999999998</v>
          </cell>
          <cell r="H168">
            <v>26.451260000000001</v>
          </cell>
          <cell r="I168">
            <v>81.828468999999998</v>
          </cell>
          <cell r="J168">
            <v>-10.339524000000001</v>
          </cell>
          <cell r="K168">
            <v>61.851199999999999</v>
          </cell>
          <cell r="L168">
            <v>2.3233990000000002</v>
          </cell>
        </row>
        <row r="169">
          <cell r="B169" t="str">
            <v>ACCLI</v>
          </cell>
          <cell r="C169" t="str">
            <v>C</v>
          </cell>
          <cell r="D169" t="str">
            <v>&lt;PE&gt;</v>
          </cell>
          <cell r="E169" t="str">
            <v>@NA</v>
          </cell>
          <cell r="F169" t="str">
            <v>@NA</v>
          </cell>
          <cell r="G169" t="str">
            <v>@NA</v>
          </cell>
          <cell r="H169" t="str">
            <v>@NA</v>
          </cell>
          <cell r="I169" t="str">
            <v>@NA</v>
          </cell>
          <cell r="J169" t="str">
            <v>@NA</v>
          </cell>
          <cell r="K169" t="str">
            <v>@NA</v>
          </cell>
          <cell r="L169" t="str">
            <v>@NA</v>
          </cell>
        </row>
        <row r="170">
          <cell r="B170" t="str">
            <v>APALCH</v>
          </cell>
          <cell r="C170" t="str">
            <v>C</v>
          </cell>
          <cell r="D170" t="str">
            <v>&lt;PE&gt;</v>
          </cell>
          <cell r="E170" t="str">
            <v>@NA</v>
          </cell>
          <cell r="F170" t="str">
            <v>@NA</v>
          </cell>
          <cell r="G170" t="str">
            <v>@NA</v>
          </cell>
          <cell r="H170" t="str">
            <v>@NA</v>
          </cell>
          <cell r="I170" t="str">
            <v>@NA</v>
          </cell>
          <cell r="J170" t="str">
            <v>@NA</v>
          </cell>
          <cell r="K170" t="str">
            <v>@NA</v>
          </cell>
          <cell r="L170" t="str">
            <v>@NA</v>
          </cell>
        </row>
        <row r="171">
          <cell r="B171" t="str">
            <v>TXACH</v>
          </cell>
          <cell r="D171" t="str">
            <v>&lt;PE&gt;</v>
          </cell>
          <cell r="E171" t="str">
            <v>@NA</v>
          </cell>
          <cell r="F171" t="str">
            <v>@NA</v>
          </cell>
          <cell r="G171" t="str">
            <v>@NA</v>
          </cell>
          <cell r="H171" t="str">
            <v>@NA</v>
          </cell>
          <cell r="I171" t="str">
            <v>@NA</v>
          </cell>
          <cell r="J171" t="str">
            <v>@NA</v>
          </cell>
          <cell r="K171" t="str">
            <v>@NA</v>
          </cell>
          <cell r="L171" t="str">
            <v>@NA</v>
          </cell>
        </row>
        <row r="172">
          <cell r="B172" t="str">
            <v>CUSTADV</v>
          </cell>
          <cell r="C172" t="str">
            <v>C</v>
          </cell>
          <cell r="D172" t="str">
            <v>&lt;PE&gt;</v>
          </cell>
          <cell r="E172" t="str">
            <v>@NA</v>
          </cell>
          <cell r="F172" t="str">
            <v>@NA</v>
          </cell>
          <cell r="G172" t="str">
            <v>@NA</v>
          </cell>
          <cell r="H172" t="str">
            <v>@NA</v>
          </cell>
          <cell r="I172" t="str">
            <v>@NA</v>
          </cell>
          <cell r="J172" t="str">
            <v>@NA</v>
          </cell>
          <cell r="K172" t="str">
            <v>@NA</v>
          </cell>
          <cell r="L172" t="str">
            <v>@NA</v>
          </cell>
        </row>
        <row r="173">
          <cell r="B173" t="str">
            <v>AOLOCH</v>
          </cell>
          <cell r="D173" t="str">
            <v>&lt;PE&gt;</v>
          </cell>
          <cell r="E173" t="str">
            <v>@NA</v>
          </cell>
          <cell r="F173" t="str">
            <v>@NA</v>
          </cell>
          <cell r="G173" t="str">
            <v>@NA</v>
          </cell>
          <cell r="H173" t="str">
            <v>@NA</v>
          </cell>
          <cell r="I173" t="str">
            <v>@NA</v>
          </cell>
          <cell r="J173" t="str">
            <v>@NA</v>
          </cell>
          <cell r="K173" t="str">
            <v>@NA</v>
          </cell>
          <cell r="L173" t="str">
            <v>@NA</v>
          </cell>
        </row>
        <row r="174">
          <cell r="E174">
            <v>-21.628999999999998</v>
          </cell>
          <cell r="F174">
            <v>-31.271999999999998</v>
          </cell>
          <cell r="G174">
            <v>1.8770000000000024</v>
          </cell>
          <cell r="H174">
            <v>-68.335371999999992</v>
          </cell>
          <cell r="I174">
            <v>-82.769512000000006</v>
          </cell>
          <cell r="J174">
            <v>-129.910471</v>
          </cell>
          <cell r="K174">
            <v>-214.81793900000002</v>
          </cell>
          <cell r="L174">
            <v>105.117144</v>
          </cell>
        </row>
        <row r="175">
          <cell r="B175" t="str">
            <v>OANCF.VLP</v>
          </cell>
          <cell r="D175" t="str">
            <v>&lt;PE&gt;</v>
          </cell>
          <cell r="E175">
            <v>453.38299999999998</v>
          </cell>
          <cell r="F175">
            <v>493.88099999999997</v>
          </cell>
          <cell r="G175">
            <v>508.06299999999999</v>
          </cell>
          <cell r="H175">
            <v>496.17868499999997</v>
          </cell>
          <cell r="I175">
            <v>649.84774500000003</v>
          </cell>
          <cell r="J175">
            <v>588.01489700000002</v>
          </cell>
          <cell r="K175">
            <v>629.31833500000005</v>
          </cell>
          <cell r="L175">
            <v>830.72803599999997</v>
          </cell>
        </row>
        <row r="176">
          <cell r="E176">
            <v>0</v>
          </cell>
          <cell r="F176">
            <v>0</v>
          </cell>
          <cell r="G176">
            <v>2.0000000000038654E-2</v>
          </cell>
          <cell r="H176">
            <v>0</v>
          </cell>
          <cell r="I176">
            <v>0</v>
          </cell>
          <cell r="J176">
            <v>0</v>
          </cell>
          <cell r="K176">
            <v>0</v>
          </cell>
          <cell r="L176">
            <v>0</v>
          </cell>
        </row>
        <row r="178">
          <cell r="B178" t="str">
            <v>CAPX</v>
          </cell>
          <cell r="D178" t="str">
            <v>&lt;PE&gt;</v>
          </cell>
          <cell r="E178">
            <v>404.14400000000001</v>
          </cell>
          <cell r="F178">
            <v>118.804</v>
          </cell>
          <cell r="G178">
            <v>168.50399999999999</v>
          </cell>
          <cell r="H178">
            <v>174.04563400000001</v>
          </cell>
          <cell r="I178">
            <v>142.05037999999999</v>
          </cell>
          <cell r="J178">
            <v>221.14131699999999</v>
          </cell>
          <cell r="K178">
            <v>182.25976600000001</v>
          </cell>
          <cell r="L178">
            <v>85.240459999999999</v>
          </cell>
        </row>
        <row r="179">
          <cell r="B179" t="str">
            <v>IVCH</v>
          </cell>
          <cell r="D179" t="str">
            <v>&lt;PE&gt;</v>
          </cell>
          <cell r="E179">
            <v>23.902000000000001</v>
          </cell>
          <cell r="F179">
            <v>27.041</v>
          </cell>
          <cell r="G179">
            <v>39.972000000000001</v>
          </cell>
          <cell r="H179">
            <v>11.267530000000001</v>
          </cell>
          <cell r="I179" t="str">
            <v>@NA</v>
          </cell>
          <cell r="J179" t="str">
            <v>@NA</v>
          </cell>
          <cell r="K179" t="str">
            <v>@NA</v>
          </cell>
          <cell r="L179">
            <v>0</v>
          </cell>
        </row>
        <row r="180">
          <cell r="B180" t="str">
            <v>SIV</v>
          </cell>
          <cell r="D180" t="str">
            <v>&lt;PE&gt;</v>
          </cell>
          <cell r="E180">
            <v>0</v>
          </cell>
          <cell r="F180" t="str">
            <v>@NA</v>
          </cell>
          <cell r="G180" t="str">
            <v>@NA</v>
          </cell>
          <cell r="H180" t="str">
            <v>@NA</v>
          </cell>
          <cell r="I180" t="str">
            <v>@NA</v>
          </cell>
          <cell r="J180" t="str">
            <v>@NA</v>
          </cell>
          <cell r="K180" t="str">
            <v>@NA</v>
          </cell>
          <cell r="L180" t="str">
            <v>@NA</v>
          </cell>
        </row>
        <row r="181">
          <cell r="B181" t="str">
            <v>IVSTCH</v>
          </cell>
          <cell r="D181" t="str">
            <v>&lt;PE&gt;</v>
          </cell>
          <cell r="E181" t="str">
            <v>@NA</v>
          </cell>
          <cell r="F181" t="str">
            <v>@NA</v>
          </cell>
          <cell r="G181" t="str">
            <v>@NA</v>
          </cell>
          <cell r="H181" t="str">
            <v>@NA</v>
          </cell>
          <cell r="I181" t="str">
            <v>@NA</v>
          </cell>
          <cell r="J181" t="str">
            <v>@NA</v>
          </cell>
          <cell r="K181" t="str">
            <v>@NA</v>
          </cell>
          <cell r="L181" t="str">
            <v>@NA</v>
          </cell>
        </row>
        <row r="182">
          <cell r="B182" t="str">
            <v>PSFIX</v>
          </cell>
          <cell r="C182" t="str">
            <v>C</v>
          </cell>
          <cell r="D182" t="str">
            <v>&lt;PE&gt;</v>
          </cell>
          <cell r="E182">
            <v>0.35499999999999998</v>
          </cell>
          <cell r="F182">
            <v>0.71599999999999997</v>
          </cell>
          <cell r="G182">
            <v>0.112</v>
          </cell>
          <cell r="H182">
            <v>0.13527500000000001</v>
          </cell>
          <cell r="I182">
            <v>6.0000000000000002E-6</v>
          </cell>
          <cell r="J182">
            <v>0.29186800000000002</v>
          </cell>
          <cell r="K182" t="str">
            <v>@NA</v>
          </cell>
          <cell r="L182">
            <v>0.28088000000000002</v>
          </cell>
        </row>
        <row r="183">
          <cell r="B183" t="str">
            <v>INTANP</v>
          </cell>
          <cell r="D183" t="str">
            <v>&lt;PE&gt;</v>
          </cell>
          <cell r="E183" t="str">
            <v>@NA</v>
          </cell>
          <cell r="F183" t="str">
            <v>@NA</v>
          </cell>
          <cell r="G183" t="str">
            <v>@NA</v>
          </cell>
          <cell r="H183" t="str">
            <v>@NA</v>
          </cell>
          <cell r="I183" t="str">
            <v>@NA</v>
          </cell>
          <cell r="J183">
            <v>0</v>
          </cell>
          <cell r="K183" t="str">
            <v>@NA</v>
          </cell>
          <cell r="L183" t="str">
            <v>@NA</v>
          </cell>
        </row>
        <row r="184">
          <cell r="B184" t="str">
            <v>ATOCH</v>
          </cell>
          <cell r="C184" t="str">
            <v>C</v>
          </cell>
          <cell r="D184" t="str">
            <v>&lt;PE&gt;</v>
          </cell>
          <cell r="E184" t="str">
            <v>@NA</v>
          </cell>
          <cell r="F184" t="str">
            <v>@NA</v>
          </cell>
          <cell r="G184" t="str">
            <v>@NA</v>
          </cell>
          <cell r="H184" t="str">
            <v>@NA</v>
          </cell>
          <cell r="I184" t="str">
            <v>@NA</v>
          </cell>
          <cell r="J184" t="str">
            <v>@NA</v>
          </cell>
          <cell r="K184" t="str">
            <v>@NA</v>
          </cell>
          <cell r="L184" t="str">
            <v>@NA</v>
          </cell>
        </row>
        <row r="185">
          <cell r="B185" t="str">
            <v>AQC</v>
          </cell>
          <cell r="D185" t="str">
            <v>&lt;PE&gt;</v>
          </cell>
          <cell r="E185" t="str">
            <v>@NA</v>
          </cell>
          <cell r="F185" t="str">
            <v>@NA</v>
          </cell>
          <cell r="G185" t="str">
            <v>@NA</v>
          </cell>
          <cell r="H185" t="str">
            <v>@NA</v>
          </cell>
          <cell r="I185" t="str">
            <v>@NA</v>
          </cell>
          <cell r="J185" t="str">
            <v>@NA</v>
          </cell>
          <cell r="K185" t="str">
            <v>@NA</v>
          </cell>
          <cell r="L185" t="str">
            <v>@NA</v>
          </cell>
        </row>
        <row r="186">
          <cell r="B186" t="str">
            <v>INTIACT</v>
          </cell>
          <cell r="C186" t="str">
            <v>C</v>
          </cell>
          <cell r="D186" t="str">
            <v>&lt;PE&gt;</v>
          </cell>
          <cell r="E186" t="str">
            <v>@NA</v>
          </cell>
          <cell r="F186" t="str">
            <v>@NA</v>
          </cell>
          <cell r="G186" t="str">
            <v>@NA</v>
          </cell>
          <cell r="H186" t="str">
            <v>@NA</v>
          </cell>
          <cell r="I186" t="str">
            <v>@NA</v>
          </cell>
          <cell r="J186" t="str">
            <v>@NA</v>
          </cell>
          <cell r="K186" t="str">
            <v>@NA</v>
          </cell>
          <cell r="L186" t="str">
            <v>@NA</v>
          </cell>
        </row>
        <row r="187">
          <cell r="B187" t="str">
            <v>DECOMCOST</v>
          </cell>
          <cell r="C187" t="str">
            <v>N</v>
          </cell>
          <cell r="D187" t="str">
            <v>&lt;PE&gt;</v>
          </cell>
          <cell r="E187" t="str">
            <v>@NA</v>
          </cell>
          <cell r="F187" t="str">
            <v>@NA</v>
          </cell>
          <cell r="G187" t="str">
            <v>@NA</v>
          </cell>
          <cell r="H187" t="str">
            <v>@NA</v>
          </cell>
          <cell r="I187" t="str">
            <v>@NA</v>
          </cell>
          <cell r="J187" t="str">
            <v>@NA</v>
          </cell>
          <cell r="K187" t="str">
            <v>@NA</v>
          </cell>
          <cell r="L187" t="str">
            <v>@NA</v>
          </cell>
        </row>
        <row r="188">
          <cell r="B188" t="str">
            <v>IVACO</v>
          </cell>
          <cell r="D188" t="str">
            <v>&lt;PE&gt;</v>
          </cell>
          <cell r="E188" t="str">
            <v>@NA</v>
          </cell>
          <cell r="F188" t="str">
            <v>@NA</v>
          </cell>
          <cell r="G188" t="str">
            <v>@NA</v>
          </cell>
          <cell r="H188" t="str">
            <v>@NA</v>
          </cell>
          <cell r="I188">
            <v>14.116344</v>
          </cell>
          <cell r="J188">
            <v>57.108027999999997</v>
          </cell>
          <cell r="K188">
            <v>126.06979699999999</v>
          </cell>
          <cell r="L188">
            <v>12.761355</v>
          </cell>
        </row>
        <row r="189">
          <cell r="B189" t="str">
            <v>IVNCF</v>
          </cell>
          <cell r="D189" t="str">
            <v>&lt;PE&gt;</v>
          </cell>
          <cell r="E189">
            <v>-427.69099999999997</v>
          </cell>
          <cell r="F189">
            <v>-145.12899999999999</v>
          </cell>
          <cell r="G189">
            <v>-208.364</v>
          </cell>
          <cell r="H189">
            <v>-185.17788899999999</v>
          </cell>
          <cell r="I189">
            <v>-127.93403000000001</v>
          </cell>
          <cell r="J189">
            <v>-163.741421</v>
          </cell>
          <cell r="K189">
            <v>-56.189968999999998</v>
          </cell>
          <cell r="L189">
            <v>-72.198224999999994</v>
          </cell>
        </row>
        <row r="190">
          <cell r="E190">
            <v>0</v>
          </cell>
          <cell r="F190">
            <v>0</v>
          </cell>
          <cell r="G190">
            <v>0</v>
          </cell>
          <cell r="H190">
            <v>0</v>
          </cell>
          <cell r="I190">
            <v>-2.8421709430404007E-14</v>
          </cell>
          <cell r="J190">
            <v>0</v>
          </cell>
          <cell r="K190">
            <v>2.1316282072803006E-14</v>
          </cell>
          <cell r="L190">
            <v>1.4210854715202004E-14</v>
          </cell>
        </row>
        <row r="192">
          <cell r="B192" t="str">
            <v>SSTK</v>
          </cell>
          <cell r="D192" t="str">
            <v>&lt;PE&gt;</v>
          </cell>
          <cell r="E192" t="str">
            <v>@NA</v>
          </cell>
          <cell r="F192" t="str">
            <v>@NA</v>
          </cell>
          <cell r="G192" t="str">
            <v>@NA</v>
          </cell>
          <cell r="H192" t="str">
            <v>@NA</v>
          </cell>
          <cell r="I192" t="str">
            <v>@NA</v>
          </cell>
          <cell r="J192" t="str">
            <v>@NA</v>
          </cell>
          <cell r="K192" t="str">
            <v>@NA</v>
          </cell>
          <cell r="L192" t="str">
            <v>@NA</v>
          </cell>
        </row>
        <row r="193">
          <cell r="B193" t="str">
            <v>PRSTKC</v>
          </cell>
          <cell r="D193" t="str">
            <v>&lt;PE&gt;</v>
          </cell>
          <cell r="E193" t="str">
            <v>@NA</v>
          </cell>
          <cell r="F193" t="str">
            <v>@NA</v>
          </cell>
          <cell r="G193" t="str">
            <v>@NA</v>
          </cell>
          <cell r="H193" t="str">
            <v>@NA</v>
          </cell>
          <cell r="I193" t="str">
            <v>@NA</v>
          </cell>
          <cell r="J193" t="str">
            <v>@NA</v>
          </cell>
          <cell r="K193" t="str">
            <v>@NA</v>
          </cell>
          <cell r="L193" t="str">
            <v>@NA</v>
          </cell>
        </row>
        <row r="194">
          <cell r="B194" t="str">
            <v>PURTSHR</v>
          </cell>
          <cell r="C194" t="str">
            <v>E</v>
          </cell>
          <cell r="D194" t="str">
            <v>&lt;PE&gt;</v>
          </cell>
          <cell r="E194" t="str">
            <v>@NA</v>
          </cell>
          <cell r="F194" t="str">
            <v>@NA</v>
          </cell>
          <cell r="G194" t="str">
            <v>@NA</v>
          </cell>
          <cell r="H194" t="str">
            <v>@NA</v>
          </cell>
          <cell r="I194" t="str">
            <v>@NA</v>
          </cell>
          <cell r="J194" t="str">
            <v>@NA</v>
          </cell>
          <cell r="K194" t="str">
            <v>@NA</v>
          </cell>
          <cell r="L194" t="str">
            <v>@NA</v>
          </cell>
        </row>
        <row r="195">
          <cell r="B195" t="str">
            <v>DV</v>
          </cell>
          <cell r="D195" t="str">
            <v>&lt;PE&gt;</v>
          </cell>
          <cell r="E195">
            <v>152.83099999999999</v>
          </cell>
          <cell r="F195">
            <v>335.21899999999999</v>
          </cell>
          <cell r="G195">
            <v>350.1</v>
          </cell>
          <cell r="H195">
            <v>253.386244</v>
          </cell>
          <cell r="I195">
            <v>207.307266</v>
          </cell>
          <cell r="J195">
            <v>257.34369800000002</v>
          </cell>
          <cell r="K195">
            <v>324.63291199999998</v>
          </cell>
          <cell r="L195">
            <v>715.18030599999997</v>
          </cell>
        </row>
        <row r="196">
          <cell r="B196" t="str">
            <v>DVMI</v>
          </cell>
          <cell r="C196" t="str">
            <v>C</v>
          </cell>
          <cell r="D196" t="str">
            <v>&lt;PE&gt;</v>
          </cell>
          <cell r="E196" t="str">
            <v>@NA</v>
          </cell>
          <cell r="F196" t="str">
            <v>@NA</v>
          </cell>
          <cell r="G196" t="str">
            <v>@NA</v>
          </cell>
          <cell r="H196" t="str">
            <v>@NA</v>
          </cell>
          <cell r="I196" t="str">
            <v>@NA</v>
          </cell>
          <cell r="J196" t="str">
            <v>@NA</v>
          </cell>
          <cell r="K196" t="str">
            <v>@NA</v>
          </cell>
          <cell r="L196" t="str">
            <v>@NA</v>
          </cell>
        </row>
        <row r="197">
          <cell r="B197" t="str">
            <v>DLTIS</v>
          </cell>
          <cell r="C197" t="str">
            <v>C</v>
          </cell>
          <cell r="D197" t="str">
            <v>&lt;PE&gt;</v>
          </cell>
          <cell r="E197">
            <v>75.5</v>
          </cell>
          <cell r="F197">
            <v>44.5</v>
          </cell>
          <cell r="G197" t="str">
            <v>@NA</v>
          </cell>
          <cell r="H197" t="str">
            <v>@NA</v>
          </cell>
          <cell r="I197" t="str">
            <v>@NA</v>
          </cell>
          <cell r="J197" t="str">
            <v>@NA</v>
          </cell>
          <cell r="K197" t="str">
            <v>@NA</v>
          </cell>
          <cell r="L197">
            <v>69.895499999999998</v>
          </cell>
        </row>
        <row r="198">
          <cell r="B198" t="str">
            <v>DLTR</v>
          </cell>
          <cell r="C198" t="str">
            <v>C</v>
          </cell>
          <cell r="D198" t="str">
            <v>&lt;PE&gt;</v>
          </cell>
          <cell r="E198">
            <v>28.619</v>
          </cell>
          <cell r="F198">
            <v>47.670999999999999</v>
          </cell>
          <cell r="G198">
            <v>42.412999999999997</v>
          </cell>
          <cell r="H198">
            <v>24</v>
          </cell>
          <cell r="I198">
            <v>24</v>
          </cell>
          <cell r="J198">
            <v>24</v>
          </cell>
          <cell r="K198" t="str">
            <v>@NA</v>
          </cell>
          <cell r="L198" t="str">
            <v>@NA</v>
          </cell>
        </row>
        <row r="199">
          <cell r="B199" t="str">
            <v>LTDCH</v>
          </cell>
          <cell r="C199" t="str">
            <v>C</v>
          </cell>
          <cell r="D199" t="str">
            <v>&lt;PE&gt;</v>
          </cell>
          <cell r="E199" t="str">
            <v>@NA</v>
          </cell>
          <cell r="F199" t="str">
            <v>@NA</v>
          </cell>
          <cell r="G199" t="str">
            <v>@NA</v>
          </cell>
          <cell r="H199" t="str">
            <v>@NA</v>
          </cell>
          <cell r="I199" t="str">
            <v>@NA</v>
          </cell>
          <cell r="J199" t="str">
            <v>@NA</v>
          </cell>
          <cell r="K199" t="str">
            <v>@NA</v>
          </cell>
          <cell r="L199" t="str">
            <v>@NA</v>
          </cell>
        </row>
        <row r="200">
          <cell r="B200" t="str">
            <v>DLCCH</v>
          </cell>
          <cell r="D200" t="str">
            <v>&lt;PE&gt;</v>
          </cell>
          <cell r="E200" t="str">
            <v>@NA</v>
          </cell>
          <cell r="F200" t="str">
            <v>@NA</v>
          </cell>
          <cell r="G200" t="str">
            <v>@NA</v>
          </cell>
          <cell r="H200" t="str">
            <v>@NA</v>
          </cell>
          <cell r="I200" t="str">
            <v>@NA</v>
          </cell>
          <cell r="J200" t="str">
            <v>@NA</v>
          </cell>
          <cell r="K200" t="str">
            <v>@NA</v>
          </cell>
          <cell r="L200" t="str">
            <v>@NA</v>
          </cell>
        </row>
        <row r="201">
          <cell r="B201" t="str">
            <v>TX</v>
          </cell>
          <cell r="C201" t="str">
            <v>E</v>
          </cell>
          <cell r="D201" t="str">
            <v>&lt;PE&gt;</v>
          </cell>
          <cell r="E201" t="str">
            <v>@NA</v>
          </cell>
          <cell r="F201" t="str">
            <v>@NA</v>
          </cell>
          <cell r="G201" t="str">
            <v>@NA</v>
          </cell>
          <cell r="H201" t="str">
            <v>@NA</v>
          </cell>
          <cell r="I201" t="str">
            <v>@NA</v>
          </cell>
          <cell r="J201" t="str">
            <v>@NA</v>
          </cell>
          <cell r="K201" t="str">
            <v>@NA</v>
          </cell>
          <cell r="L201" t="str">
            <v>@NA</v>
          </cell>
        </row>
        <row r="202">
          <cell r="B202" t="str">
            <v>MISEQ</v>
          </cell>
          <cell r="C202" t="str">
            <v>C</v>
          </cell>
          <cell r="D202" t="str">
            <v>&lt;PE&gt;</v>
          </cell>
          <cell r="E202" t="str">
            <v>@NA</v>
          </cell>
          <cell r="F202" t="str">
            <v>@NA</v>
          </cell>
          <cell r="G202" t="str">
            <v>@NA</v>
          </cell>
          <cell r="H202" t="str">
            <v>@NA</v>
          </cell>
          <cell r="I202" t="str">
            <v>@NA</v>
          </cell>
          <cell r="J202" t="str">
            <v>@NA</v>
          </cell>
          <cell r="K202" t="str">
            <v>@NA</v>
          </cell>
          <cell r="L202" t="str">
            <v>@NA</v>
          </cell>
        </row>
        <row r="203">
          <cell r="B203" t="str">
            <v>INTFACT</v>
          </cell>
          <cell r="C203" t="str">
            <v>C</v>
          </cell>
          <cell r="D203" t="str">
            <v>&lt;PE&gt;</v>
          </cell>
          <cell r="E203" t="str">
            <v>@NA</v>
          </cell>
          <cell r="F203" t="str">
            <v>@NA</v>
          </cell>
          <cell r="G203" t="str">
            <v>@NA</v>
          </cell>
          <cell r="H203" t="str">
            <v>@NA</v>
          </cell>
          <cell r="I203" t="str">
            <v>@NA</v>
          </cell>
          <cell r="J203" t="str">
            <v>@NA</v>
          </cell>
          <cell r="K203" t="str">
            <v>@NA</v>
          </cell>
          <cell r="L203" t="str">
            <v>@NA</v>
          </cell>
        </row>
        <row r="204">
          <cell r="B204" t="str">
            <v>TXBCOF</v>
          </cell>
          <cell r="D204" t="str">
            <v>&lt;PE&gt;</v>
          </cell>
          <cell r="E204" t="str">
            <v>@NA</v>
          </cell>
          <cell r="F204" t="str">
            <v>@NA</v>
          </cell>
          <cell r="G204" t="str">
            <v>@NA</v>
          </cell>
          <cell r="H204" t="str">
            <v>@NA</v>
          </cell>
          <cell r="I204" t="str">
            <v>@NA</v>
          </cell>
          <cell r="J204" t="str">
            <v>@NA</v>
          </cell>
          <cell r="K204" t="str">
            <v>@NA</v>
          </cell>
          <cell r="L204" t="str">
            <v>@NA</v>
          </cell>
        </row>
        <row r="205">
          <cell r="B205" t="str">
            <v>FIAO</v>
          </cell>
          <cell r="D205" t="str">
            <v>&lt;PE&gt;</v>
          </cell>
          <cell r="E205">
            <v>81.248000000000005</v>
          </cell>
          <cell r="F205">
            <v>58.488</v>
          </cell>
          <cell r="G205">
            <v>5.1139999999999999</v>
          </cell>
          <cell r="H205">
            <v>55.009061000000003</v>
          </cell>
          <cell r="I205" t="str">
            <v>@NA</v>
          </cell>
          <cell r="J205" t="str">
            <v>@NA</v>
          </cell>
          <cell r="K205" t="str">
            <v>@NA</v>
          </cell>
          <cell r="L205" t="str">
            <v>@NA</v>
          </cell>
        </row>
        <row r="206">
          <cell r="B206" t="str">
            <v>FINCF</v>
          </cell>
          <cell r="D206" t="str">
            <v>&lt;PE&gt;</v>
          </cell>
          <cell r="E206">
            <v>-24.746999999999986</v>
          </cell>
          <cell r="F206">
            <v>-279.90199999999999</v>
          </cell>
          <cell r="G206">
            <v>-387.4</v>
          </cell>
          <cell r="H206">
            <v>-222.377183</v>
          </cell>
          <cell r="I206">
            <v>-231.307266</v>
          </cell>
          <cell r="J206">
            <v>-281.34369800000002</v>
          </cell>
          <cell r="K206">
            <v>-324.63291199999998</v>
          </cell>
          <cell r="L206">
            <v>-645.284806</v>
          </cell>
        </row>
        <row r="207">
          <cell r="E207">
            <v>-4.5000000000001705E-2</v>
          </cell>
          <cell r="F207">
            <v>0</v>
          </cell>
          <cell r="G207">
            <v>-9.9999999991950972E-4</v>
          </cell>
          <cell r="H207">
            <v>2.8421709430404007E-14</v>
          </cell>
          <cell r="I207">
            <v>0</v>
          </cell>
          <cell r="J207">
            <v>0</v>
          </cell>
          <cell r="K207">
            <v>0</v>
          </cell>
          <cell r="L207">
            <v>0</v>
          </cell>
        </row>
        <row r="208">
          <cell r="B208" t="str">
            <v>EXRE</v>
          </cell>
          <cell r="D208" t="str">
            <v>&lt;PE&gt;</v>
          </cell>
          <cell r="E208" t="str">
            <v>@NA</v>
          </cell>
          <cell r="F208" t="str">
            <v>@NA</v>
          </cell>
          <cell r="G208" t="str">
            <v>@NA</v>
          </cell>
          <cell r="H208" t="str">
            <v>@NA</v>
          </cell>
          <cell r="I208" t="str">
            <v>@NA</v>
          </cell>
          <cell r="J208" t="str">
            <v>@NA</v>
          </cell>
          <cell r="K208" t="str">
            <v>@NA</v>
          </cell>
          <cell r="L208" t="str">
            <v>@NA</v>
          </cell>
        </row>
        <row r="209">
          <cell r="B209" t="str">
            <v>XIDOC</v>
          </cell>
          <cell r="D209" t="str">
            <v>&lt;PE&gt;</v>
          </cell>
          <cell r="E209" t="str">
            <v>@NA</v>
          </cell>
          <cell r="F209" t="str">
            <v>@NA</v>
          </cell>
          <cell r="G209" t="str">
            <v>@NA</v>
          </cell>
          <cell r="H209" t="str">
            <v>@NA</v>
          </cell>
          <cell r="I209" t="str">
            <v>@NA</v>
          </cell>
          <cell r="J209" t="str">
            <v>@NA</v>
          </cell>
          <cell r="K209" t="str">
            <v>@NA</v>
          </cell>
          <cell r="L209" t="str">
            <v>@NA</v>
          </cell>
        </row>
        <row r="210">
          <cell r="B210" t="str">
            <v>CFLAOTH</v>
          </cell>
          <cell r="C210" t="str">
            <v>E</v>
          </cell>
          <cell r="D210" t="str">
            <v>&lt;PE&gt;</v>
          </cell>
          <cell r="E210" t="str">
            <v>@NA</v>
          </cell>
          <cell r="F210" t="str">
            <v>@NA</v>
          </cell>
          <cell r="G210" t="str">
            <v>@NA</v>
          </cell>
          <cell r="H210" t="str">
            <v>@NA</v>
          </cell>
          <cell r="I210" t="str">
            <v>@NA</v>
          </cell>
          <cell r="J210" t="str">
            <v>@NA</v>
          </cell>
          <cell r="K210" t="str">
            <v>@NA</v>
          </cell>
          <cell r="L210" t="str">
            <v>@NA</v>
          </cell>
        </row>
        <row r="211">
          <cell r="B211" t="str">
            <v>CHECH</v>
          </cell>
          <cell r="D211" t="str">
            <v>&lt;PE&gt;</v>
          </cell>
          <cell r="E211">
            <v>0.94499999999999995</v>
          </cell>
          <cell r="F211">
            <v>68.849999999999994</v>
          </cell>
          <cell r="G211">
            <v>-87.721999999999994</v>
          </cell>
          <cell r="H211">
            <v>88.623613000000006</v>
          </cell>
          <cell r="I211">
            <v>290.606449</v>
          </cell>
          <cell r="J211">
            <v>142.929778</v>
          </cell>
          <cell r="K211">
            <v>248.495454</v>
          </cell>
          <cell r="L211">
            <v>113.24500500000001</v>
          </cell>
        </row>
        <row r="212">
          <cell r="E212">
            <v>-2.1649348980190553E-14</v>
          </cell>
          <cell r="F212">
            <v>2.8421709430404007E-14</v>
          </cell>
          <cell r="G212">
            <v>-2.0999999999972374E-2</v>
          </cell>
          <cell r="H212">
            <v>2.8421709430404007E-14</v>
          </cell>
          <cell r="I212">
            <v>0</v>
          </cell>
          <cell r="J212">
            <v>0</v>
          </cell>
          <cell r="K212">
            <v>-5.6843418860808015E-14</v>
          </cell>
          <cell r="L212">
            <v>1.4210854715202004E-14</v>
          </cell>
        </row>
        <row r="214">
          <cell r="B214" t="str">
            <v>WCLF</v>
          </cell>
          <cell r="D214" t="str">
            <v>&lt;PE&gt;</v>
          </cell>
          <cell r="E214" t="str">
            <v>@NA</v>
          </cell>
          <cell r="F214" t="str">
            <v>@NA</v>
          </cell>
          <cell r="G214" t="str">
            <v>@NA</v>
          </cell>
          <cell r="H214" t="str">
            <v>@NA</v>
          </cell>
          <cell r="I214" t="str">
            <v>@NA</v>
          </cell>
          <cell r="J214" t="str">
            <v>@NA</v>
          </cell>
          <cell r="K214" t="str">
            <v>@NA</v>
          </cell>
          <cell r="L214" t="str">
            <v>@NA</v>
          </cell>
        </row>
        <row r="215">
          <cell r="B215" t="str">
            <v>WCTX</v>
          </cell>
          <cell r="D215" t="str">
            <v>&lt;PE&gt;</v>
          </cell>
          <cell r="E215" t="str">
            <v>@NA</v>
          </cell>
          <cell r="F215" t="str">
            <v>@NA</v>
          </cell>
          <cell r="G215" t="str">
            <v>@NA</v>
          </cell>
          <cell r="H215" t="str">
            <v>@NA</v>
          </cell>
          <cell r="I215" t="str">
            <v>@NA</v>
          </cell>
          <cell r="J215" t="str">
            <v>@NA</v>
          </cell>
          <cell r="K215" t="str">
            <v>@NA</v>
          </cell>
          <cell r="L215" t="str">
            <v>@NA</v>
          </cell>
        </row>
        <row r="216">
          <cell r="B216" t="str">
            <v>WCDER</v>
          </cell>
          <cell r="D216" t="str">
            <v>&lt;PE&gt;</v>
          </cell>
          <cell r="E216" t="str">
            <v>@NA</v>
          </cell>
          <cell r="F216" t="str">
            <v>@NA</v>
          </cell>
          <cell r="G216" t="str">
            <v>@NA</v>
          </cell>
          <cell r="H216" t="str">
            <v>@NA</v>
          </cell>
          <cell r="I216" t="str">
            <v>@NA</v>
          </cell>
          <cell r="J216" t="str">
            <v>@NA</v>
          </cell>
          <cell r="K216" t="str">
            <v>@NA</v>
          </cell>
          <cell r="L216" t="str">
            <v>@NA</v>
          </cell>
        </row>
        <row r="217">
          <cell r="B217" t="str">
            <v>WCAH</v>
          </cell>
          <cell r="D217" t="str">
            <v>&lt;PE&gt;</v>
          </cell>
          <cell r="E217" t="str">
            <v>@NA</v>
          </cell>
          <cell r="F217" t="str">
            <v>@NA</v>
          </cell>
          <cell r="G217" t="str">
            <v>@NA</v>
          </cell>
          <cell r="H217" t="str">
            <v>@NA</v>
          </cell>
          <cell r="I217" t="str">
            <v>@NA</v>
          </cell>
          <cell r="J217" t="str">
            <v>@NA</v>
          </cell>
          <cell r="K217" t="str">
            <v>@NA</v>
          </cell>
          <cell r="L217" t="str">
            <v>@NA</v>
          </cell>
        </row>
        <row r="218">
          <cell r="B218" t="str">
            <v>FFOLF</v>
          </cell>
          <cell r="D218" t="str">
            <v>&lt;PE&gt;</v>
          </cell>
          <cell r="E218" t="str">
            <v>@NA</v>
          </cell>
          <cell r="F218" t="str">
            <v>@NA</v>
          </cell>
          <cell r="G218" t="str">
            <v>@NA</v>
          </cell>
          <cell r="H218" t="str">
            <v>@NA</v>
          </cell>
          <cell r="I218" t="str">
            <v>@NA</v>
          </cell>
          <cell r="J218" t="str">
            <v>@NA</v>
          </cell>
          <cell r="K218" t="str">
            <v>@NA</v>
          </cell>
          <cell r="L218" t="str">
            <v>@NA</v>
          </cell>
        </row>
        <row r="219">
          <cell r="B219" t="str">
            <v>FFOTX</v>
          </cell>
          <cell r="D219" t="str">
            <v>&lt;PE&gt;</v>
          </cell>
          <cell r="E219" t="str">
            <v>@NA</v>
          </cell>
          <cell r="F219" t="str">
            <v>@NA</v>
          </cell>
          <cell r="G219" t="str">
            <v>@NA</v>
          </cell>
          <cell r="H219" t="str">
            <v>@NA</v>
          </cell>
          <cell r="I219" t="str">
            <v>@NA</v>
          </cell>
          <cell r="J219" t="str">
            <v>@NA</v>
          </cell>
          <cell r="K219" t="str">
            <v>@NA</v>
          </cell>
          <cell r="L219" t="str">
            <v>@NA</v>
          </cell>
        </row>
        <row r="220">
          <cell r="B220" t="str">
            <v>FFORST</v>
          </cell>
          <cell r="D220" t="str">
            <v>&lt;PE&gt;</v>
          </cell>
          <cell r="E220" t="str">
            <v>@NA</v>
          </cell>
          <cell r="F220" t="str">
            <v>@NA</v>
          </cell>
          <cell r="G220" t="str">
            <v>@NA</v>
          </cell>
          <cell r="H220" t="str">
            <v>@NA</v>
          </cell>
          <cell r="I220" t="str">
            <v>@NA</v>
          </cell>
          <cell r="J220" t="str">
            <v>@NA</v>
          </cell>
          <cell r="K220" t="str">
            <v>@NA</v>
          </cell>
          <cell r="L220" t="str">
            <v>@NA</v>
          </cell>
        </row>
        <row r="221">
          <cell r="B221" t="str">
            <v>FFODIS</v>
          </cell>
          <cell r="D221" t="str">
            <v>&lt;PE&gt;</v>
          </cell>
          <cell r="E221" t="str">
            <v>@NA</v>
          </cell>
          <cell r="F221" t="str">
            <v>@NA</v>
          </cell>
          <cell r="G221" t="str">
            <v>@NA</v>
          </cell>
          <cell r="H221" t="str">
            <v>@NA</v>
          </cell>
          <cell r="I221" t="str">
            <v>@NA</v>
          </cell>
          <cell r="J221" t="str">
            <v>@NA</v>
          </cell>
          <cell r="K221" t="str">
            <v>@NA</v>
          </cell>
          <cell r="L221" t="str">
            <v>@NA</v>
          </cell>
        </row>
        <row r="222">
          <cell r="B222" t="str">
            <v>FFODO</v>
          </cell>
          <cell r="D222" t="str">
            <v>&lt;PE&gt;</v>
          </cell>
          <cell r="E222" t="str">
            <v>@NA</v>
          </cell>
          <cell r="F222" t="str">
            <v>@NA</v>
          </cell>
          <cell r="G222" t="str">
            <v>@NA</v>
          </cell>
          <cell r="H222" t="str">
            <v>@NA</v>
          </cell>
          <cell r="I222" t="str">
            <v>@NA</v>
          </cell>
          <cell r="J222" t="str">
            <v>@NA</v>
          </cell>
          <cell r="K222" t="str">
            <v>@NA</v>
          </cell>
          <cell r="L222" t="str">
            <v>@NA</v>
          </cell>
        </row>
        <row r="223">
          <cell r="B223" t="str">
            <v>FFOREGALL</v>
          </cell>
          <cell r="D223" t="str">
            <v>&lt;PE&gt;</v>
          </cell>
          <cell r="E223" t="str">
            <v>@NA</v>
          </cell>
          <cell r="F223" t="str">
            <v>@NA</v>
          </cell>
          <cell r="G223" t="str">
            <v>@NA</v>
          </cell>
          <cell r="H223" t="str">
            <v>@NA</v>
          </cell>
          <cell r="I223" t="str">
            <v>@NA</v>
          </cell>
          <cell r="J223" t="str">
            <v>@NA</v>
          </cell>
          <cell r="K223" t="str">
            <v>@NA</v>
          </cell>
          <cell r="L223" t="str">
            <v>@NA</v>
          </cell>
        </row>
        <row r="224">
          <cell r="B224" t="str">
            <v>FFODER</v>
          </cell>
          <cell r="D224" t="str">
            <v>&lt;PE&gt;</v>
          </cell>
          <cell r="E224" t="str">
            <v>@NA</v>
          </cell>
          <cell r="F224" t="str">
            <v>@NA</v>
          </cell>
          <cell r="G224" t="str">
            <v>@NA</v>
          </cell>
          <cell r="H224" t="str">
            <v>@NA</v>
          </cell>
          <cell r="I224" t="str">
            <v>@NA</v>
          </cell>
          <cell r="J224" t="str">
            <v>@NA</v>
          </cell>
          <cell r="K224" t="str">
            <v>@NA</v>
          </cell>
          <cell r="L224" t="str">
            <v>@NA</v>
          </cell>
        </row>
        <row r="225">
          <cell r="B225" t="str">
            <v>FFOOTHA</v>
          </cell>
          <cell r="D225" t="str">
            <v>&lt;PE&gt;</v>
          </cell>
          <cell r="E225">
            <v>0</v>
          </cell>
          <cell r="F225">
            <v>0</v>
          </cell>
          <cell r="G225" t="str">
            <v>@NA</v>
          </cell>
          <cell r="H225" t="str">
            <v>@NA</v>
          </cell>
          <cell r="I225" t="str">
            <v>@NA</v>
          </cell>
          <cell r="J225" t="str">
            <v>@NA</v>
          </cell>
          <cell r="K225" t="str">
            <v>@NA</v>
          </cell>
          <cell r="L225" t="str">
            <v>@NA</v>
          </cell>
        </row>
        <row r="226">
          <cell r="B226" t="str">
            <v>CAPXFL</v>
          </cell>
          <cell r="D226" t="str">
            <v>&lt;PE&gt;</v>
          </cell>
          <cell r="E226" t="str">
            <v>@NA</v>
          </cell>
          <cell r="F226" t="str">
            <v>@NA</v>
          </cell>
          <cell r="G226" t="str">
            <v>@NA</v>
          </cell>
          <cell r="H226" t="str">
            <v>@NA</v>
          </cell>
          <cell r="I226" t="str">
            <v>@NA</v>
          </cell>
          <cell r="J226" t="str">
            <v>@NA</v>
          </cell>
          <cell r="K226" t="str">
            <v>@NA</v>
          </cell>
          <cell r="L226" t="str">
            <v>@NA</v>
          </cell>
        </row>
        <row r="227">
          <cell r="B227" t="str">
            <v>CAPXCC</v>
          </cell>
          <cell r="D227" t="str">
            <v>&lt;PE&gt;</v>
          </cell>
          <cell r="E227" t="str">
            <v>@NA</v>
          </cell>
          <cell r="F227" t="str">
            <v>@NA</v>
          </cell>
          <cell r="G227" t="str">
            <v>@NA</v>
          </cell>
          <cell r="H227" t="str">
            <v>@NA</v>
          </cell>
          <cell r="I227" t="str">
            <v>@NA</v>
          </cell>
          <cell r="J227" t="str">
            <v>@NA</v>
          </cell>
          <cell r="K227" t="str">
            <v>@NA</v>
          </cell>
          <cell r="L227" t="str">
            <v>@NA</v>
          </cell>
        </row>
        <row r="228">
          <cell r="B228" t="str">
            <v>SPPEROUTINE</v>
          </cell>
          <cell r="D228" t="str">
            <v>&lt;PE&gt;</v>
          </cell>
          <cell r="E228" t="str">
            <v>@NA</v>
          </cell>
          <cell r="F228" t="str">
            <v>@NA</v>
          </cell>
          <cell r="G228" t="str">
            <v>@NA</v>
          </cell>
          <cell r="H228" t="str">
            <v>@NA</v>
          </cell>
          <cell r="I228" t="str">
            <v>@NA</v>
          </cell>
          <cell r="J228" t="str">
            <v>@NA</v>
          </cell>
          <cell r="K228" t="str">
            <v>@NA</v>
          </cell>
          <cell r="L228" t="str">
            <v>@NA</v>
          </cell>
        </row>
        <row r="229">
          <cell r="B229" t="str">
            <v>CAPXAH</v>
          </cell>
          <cell r="D229" t="str">
            <v>&lt;PE&gt;</v>
          </cell>
          <cell r="E229">
            <v>-81.2</v>
          </cell>
          <cell r="F229">
            <v>-58.5</v>
          </cell>
          <cell r="G229">
            <v>-5.1139999999999999</v>
          </cell>
          <cell r="H229">
            <v>-55.009</v>
          </cell>
          <cell r="I229">
            <v>-14.116</v>
          </cell>
          <cell r="J229">
            <v>-57.107999999999997</v>
          </cell>
          <cell r="K229">
            <v>-126.069</v>
          </cell>
          <cell r="L229">
            <v>-12.761355</v>
          </cell>
        </row>
        <row r="230">
          <cell r="B230" t="str">
            <v>DVAAH</v>
          </cell>
          <cell r="D230" t="str">
            <v>&lt;PE&gt;</v>
          </cell>
          <cell r="E230" t="str">
            <v>@NA</v>
          </cell>
          <cell r="F230" t="str">
            <v>@NA</v>
          </cell>
          <cell r="G230" t="str">
            <v>@NA</v>
          </cell>
          <cell r="H230" t="str">
            <v>@NA</v>
          </cell>
          <cell r="I230" t="str">
            <v>@NA</v>
          </cell>
          <cell r="J230" t="str">
            <v>@NA</v>
          </cell>
          <cell r="K230" t="str">
            <v>@NA</v>
          </cell>
          <cell r="L230" t="str">
            <v>@NA</v>
          </cell>
        </row>
        <row r="233">
          <cell r="B233" t="str">
            <v>INTTXEXP</v>
          </cell>
          <cell r="C233" t="str">
            <v>C</v>
          </cell>
          <cell r="D233" t="str">
            <v>&lt;PE&gt;</v>
          </cell>
          <cell r="E233" t="str">
            <v>@NA</v>
          </cell>
          <cell r="F233" t="str">
            <v>@NA</v>
          </cell>
          <cell r="G233" t="str">
            <v>@NA</v>
          </cell>
          <cell r="H233" t="str">
            <v>@NA</v>
          </cell>
          <cell r="I233" t="str">
            <v>@NA</v>
          </cell>
          <cell r="J233" t="str">
            <v>@NA</v>
          </cell>
          <cell r="K233" t="str">
            <v>@NA</v>
          </cell>
          <cell r="L233" t="str">
            <v>@NA</v>
          </cell>
        </row>
        <row r="234">
          <cell r="B234" t="str">
            <v>DIVREC</v>
          </cell>
          <cell r="C234" t="str">
            <v>C</v>
          </cell>
          <cell r="D234" t="str">
            <v>&lt;PE&gt;</v>
          </cell>
          <cell r="E234" t="str">
            <v>@NA</v>
          </cell>
          <cell r="F234" t="str">
            <v>@NA</v>
          </cell>
          <cell r="G234" t="str">
            <v>@NA</v>
          </cell>
          <cell r="H234" t="str">
            <v>@NA</v>
          </cell>
          <cell r="I234" t="str">
            <v>@NA</v>
          </cell>
          <cell r="J234" t="str">
            <v>@NA</v>
          </cell>
          <cell r="K234" t="str">
            <v>@NA</v>
          </cell>
          <cell r="L234" t="str">
            <v>@NA</v>
          </cell>
        </row>
        <row r="235">
          <cell r="B235" t="str">
            <v>FXMONINFLA</v>
          </cell>
          <cell r="D235" t="str">
            <v>&lt;PE&gt;</v>
          </cell>
          <cell r="E235" t="str">
            <v>@NA</v>
          </cell>
          <cell r="F235" t="str">
            <v>@NA</v>
          </cell>
          <cell r="G235" t="str">
            <v>@NA</v>
          </cell>
          <cell r="H235" t="str">
            <v>@NA</v>
          </cell>
          <cell r="I235" t="str">
            <v>@NA</v>
          </cell>
          <cell r="J235" t="str">
            <v>@NA</v>
          </cell>
          <cell r="K235" t="str">
            <v>@NA</v>
          </cell>
          <cell r="L235" t="str">
            <v>@NA</v>
          </cell>
        </row>
        <row r="236">
          <cell r="B236" t="str">
            <v>DPIK</v>
          </cell>
          <cell r="D236" t="str">
            <v>&lt;PE&gt;</v>
          </cell>
          <cell r="E236" t="str">
            <v>@NA</v>
          </cell>
          <cell r="F236" t="str">
            <v>@NA</v>
          </cell>
          <cell r="G236" t="str">
            <v>@NA</v>
          </cell>
          <cell r="H236" t="str">
            <v>@NA</v>
          </cell>
          <cell r="I236" t="str">
            <v>@NA</v>
          </cell>
          <cell r="J236" t="str">
            <v>@NA</v>
          </cell>
          <cell r="K236" t="str">
            <v>@NA</v>
          </cell>
          <cell r="L236" t="str">
            <v>@NA</v>
          </cell>
        </row>
        <row r="237">
          <cell r="B237" t="str">
            <v>INTPN</v>
          </cell>
          <cell r="D237" t="str">
            <v>&lt;PE&gt;</v>
          </cell>
          <cell r="E237">
            <v>2.7480000000000002</v>
          </cell>
          <cell r="F237">
            <v>7.0839999999999996</v>
          </cell>
          <cell r="G237">
            <v>3.9279999999999999</v>
          </cell>
          <cell r="H237">
            <v>2.8650609999999999</v>
          </cell>
          <cell r="I237">
            <v>0.96104999999999996</v>
          </cell>
          <cell r="J237">
            <v>0.30809199999999998</v>
          </cell>
          <cell r="K237" t="str">
            <v>@NA</v>
          </cell>
          <cell r="L237" t="str">
            <v>@NA</v>
          </cell>
        </row>
        <row r="238">
          <cell r="B238" t="str">
            <v>TXPD</v>
          </cell>
          <cell r="D238" t="str">
            <v>&lt;PE&gt;</v>
          </cell>
          <cell r="E238">
            <v>78.819999999999993</v>
          </cell>
          <cell r="F238">
            <v>78.007000000000005</v>
          </cell>
          <cell r="G238">
            <v>82.870999999999995</v>
          </cell>
          <cell r="H238">
            <v>146.05011999999999</v>
          </cell>
          <cell r="I238">
            <v>88.169993000000005</v>
          </cell>
          <cell r="J238">
            <v>126.97923299999999</v>
          </cell>
          <cell r="K238">
            <v>123.279529</v>
          </cell>
          <cell r="L238">
            <v>160.91489999999999</v>
          </cell>
        </row>
        <row r="239">
          <cell r="B239" t="str">
            <v>INTINCASH</v>
          </cell>
          <cell r="D239" t="str">
            <v>&lt;PE&gt;</v>
          </cell>
          <cell r="E239">
            <v>14.907</v>
          </cell>
          <cell r="F239">
            <v>18.201000000000001</v>
          </cell>
          <cell r="G239">
            <v>15.601000000000001</v>
          </cell>
          <cell r="H239">
            <v>9.7027950000000001</v>
          </cell>
          <cell r="I239">
            <v>10.256873000000001</v>
          </cell>
          <cell r="J239">
            <v>6.3916880000000003</v>
          </cell>
          <cell r="K239">
            <v>3.9847519999999998</v>
          </cell>
          <cell r="L239">
            <v>3.435346</v>
          </cell>
        </row>
        <row r="240">
          <cell r="B240" t="str">
            <v>DAMREQ</v>
          </cell>
          <cell r="D240" t="str">
            <v>&lt;PE&gt;</v>
          </cell>
          <cell r="E240" t="str">
            <v>@NA</v>
          </cell>
          <cell r="F240" t="str">
            <v>@NA</v>
          </cell>
          <cell r="G240" t="str">
            <v>@NA</v>
          </cell>
          <cell r="H240" t="str">
            <v>@NA</v>
          </cell>
          <cell r="I240" t="str">
            <v>@NA</v>
          </cell>
          <cell r="J240" t="str">
            <v>@NA</v>
          </cell>
          <cell r="K240" t="str">
            <v>@NA</v>
          </cell>
          <cell r="L240" t="str">
            <v>@NA</v>
          </cell>
        </row>
        <row r="241">
          <cell r="B241" t="str">
            <v>DVCPD</v>
          </cell>
          <cell r="D241" t="str">
            <v>&lt;PE&gt;</v>
          </cell>
          <cell r="E241" t="str">
            <v>@NA</v>
          </cell>
          <cell r="F241" t="str">
            <v>@NA</v>
          </cell>
          <cell r="G241" t="str">
            <v>@NA</v>
          </cell>
          <cell r="H241" t="str">
            <v>@NA</v>
          </cell>
          <cell r="I241" t="str">
            <v>@NA</v>
          </cell>
          <cell r="J241" t="str">
            <v>@NA</v>
          </cell>
          <cell r="K241" t="str">
            <v>@NA</v>
          </cell>
          <cell r="L241" t="str">
            <v>@NA</v>
          </cell>
        </row>
        <row r="242">
          <cell r="B242" t="str">
            <v>DVPPD</v>
          </cell>
          <cell r="D242" t="str">
            <v>&lt;PE&gt;</v>
          </cell>
          <cell r="E242" t="str">
            <v>@NA</v>
          </cell>
          <cell r="F242" t="str">
            <v>@NA</v>
          </cell>
          <cell r="G242" t="str">
            <v>@NA</v>
          </cell>
          <cell r="H242" t="str">
            <v>@NA</v>
          </cell>
          <cell r="I242" t="str">
            <v>@NA</v>
          </cell>
          <cell r="J242" t="str">
            <v>@NA</v>
          </cell>
          <cell r="K242" t="str">
            <v>@NA</v>
          </cell>
          <cell r="L242" t="str">
            <v>@NA</v>
          </cell>
        </row>
        <row r="243">
          <cell r="B243" t="str">
            <v>DVOTH</v>
          </cell>
          <cell r="D243" t="str">
            <v>&lt;PE&gt;</v>
          </cell>
          <cell r="E243" t="str">
            <v>@NA</v>
          </cell>
          <cell r="F243" t="str">
            <v>@NA</v>
          </cell>
          <cell r="G243" t="str">
            <v>@NA</v>
          </cell>
          <cell r="H243" t="str">
            <v>@NA</v>
          </cell>
          <cell r="I243" t="str">
            <v>@NA</v>
          </cell>
          <cell r="J243" t="str">
            <v>@NA</v>
          </cell>
          <cell r="K243" t="str">
            <v>@NA</v>
          </cell>
          <cell r="L243" t="str">
            <v>@NA</v>
          </cell>
        </row>
        <row r="245">
          <cell r="A245" t="str">
            <v>BALANCE SHEET</v>
          </cell>
        </row>
        <row r="248">
          <cell r="B248" t="str">
            <v>CH</v>
          </cell>
          <cell r="D248" t="str">
            <v>&lt;PE&gt;</v>
          </cell>
          <cell r="E248">
            <v>197.5</v>
          </cell>
          <cell r="F248">
            <v>274.10000000000002</v>
          </cell>
          <cell r="G248">
            <v>178.6</v>
          </cell>
          <cell r="H248">
            <v>267.26155499999999</v>
          </cell>
          <cell r="I248">
            <v>557.86800400000004</v>
          </cell>
          <cell r="J248">
            <v>700.79778199999998</v>
          </cell>
          <cell r="K248">
            <v>949.29323599999998</v>
          </cell>
          <cell r="L248">
            <v>1062.538241</v>
          </cell>
        </row>
        <row r="249">
          <cell r="B249" t="str">
            <v>IVST</v>
          </cell>
          <cell r="D249" t="str">
            <v>&lt;PE&gt;</v>
          </cell>
          <cell r="E249" t="str">
            <v>@NA</v>
          </cell>
          <cell r="F249" t="str">
            <v>@NA</v>
          </cell>
          <cell r="G249" t="str">
            <v>@NA</v>
          </cell>
          <cell r="H249" t="str">
            <v>@NA</v>
          </cell>
          <cell r="I249" t="str">
            <v>@NA</v>
          </cell>
          <cell r="J249" t="str">
            <v>@NA</v>
          </cell>
          <cell r="K249" t="str">
            <v>@NA</v>
          </cell>
          <cell r="L249" t="str">
            <v>@NA</v>
          </cell>
        </row>
        <row r="250">
          <cell r="B250" t="str">
            <v>RECT</v>
          </cell>
          <cell r="D250" t="str">
            <v>&lt;PE&gt;</v>
          </cell>
          <cell r="E250">
            <v>349.98500000000001</v>
          </cell>
          <cell r="F250">
            <v>370.803</v>
          </cell>
          <cell r="G250">
            <v>347.78</v>
          </cell>
          <cell r="H250">
            <v>415.96199999999999</v>
          </cell>
          <cell r="I250">
            <v>401.55234300000001</v>
          </cell>
          <cell r="J250">
            <v>362.56848000000002</v>
          </cell>
          <cell r="K250">
            <v>523.48826599999995</v>
          </cell>
          <cell r="L250">
            <v>379.49792600000001</v>
          </cell>
        </row>
        <row r="251">
          <cell r="B251" t="str">
            <v>INVT</v>
          </cell>
          <cell r="D251" t="str">
            <v>&lt;PE&gt;</v>
          </cell>
          <cell r="E251">
            <v>27.629000000000001</v>
          </cell>
          <cell r="F251">
            <v>43.225999999999999</v>
          </cell>
          <cell r="G251">
            <v>35.826999999999998</v>
          </cell>
          <cell r="H251">
            <v>34.054464000000003</v>
          </cell>
          <cell r="I251">
            <v>36.644893000000003</v>
          </cell>
          <cell r="J251">
            <v>73.991632999999993</v>
          </cell>
          <cell r="K251">
            <v>83.714634000000004</v>
          </cell>
          <cell r="L251">
            <v>82.093412999999998</v>
          </cell>
        </row>
        <row r="252">
          <cell r="B252" t="str">
            <v>ACO</v>
          </cell>
          <cell r="D252" t="str">
            <v>&lt;PE&gt;</v>
          </cell>
          <cell r="E252" t="str">
            <v>@NA</v>
          </cell>
          <cell r="F252" t="str">
            <v>@NA</v>
          </cell>
          <cell r="G252" t="str">
            <v>@NA</v>
          </cell>
          <cell r="H252">
            <v>-17.069999999999993</v>
          </cell>
          <cell r="I252" t="str">
            <v>@NA</v>
          </cell>
          <cell r="J252" t="str">
            <v>@NA</v>
          </cell>
          <cell r="K252">
            <v>0</v>
          </cell>
          <cell r="L252" t="str">
            <v>@NA</v>
          </cell>
        </row>
        <row r="253">
          <cell r="B253" t="str">
            <v>ACT</v>
          </cell>
          <cell r="D253" t="str">
            <v>&lt;PE&gt;</v>
          </cell>
          <cell r="E253">
            <v>575.125</v>
          </cell>
          <cell r="F253">
            <v>688.17600000000004</v>
          </cell>
          <cell r="G253">
            <v>562.24699999999996</v>
          </cell>
          <cell r="H253">
            <v>700.20870000000002</v>
          </cell>
          <cell r="I253">
            <v>996.06524000000002</v>
          </cell>
          <cell r="J253">
            <v>1137.3162629999999</v>
          </cell>
          <cell r="K253">
            <v>1556.496136</v>
          </cell>
          <cell r="L253">
            <v>1524.12958</v>
          </cell>
        </row>
        <row r="254">
          <cell r="E254">
            <v>1.0999999999967258E-2</v>
          </cell>
          <cell r="F254">
            <v>4.7000000000025466E-2</v>
          </cell>
          <cell r="G254">
            <v>3.999999999996362E-2</v>
          </cell>
          <cell r="H254">
            <v>6.8099999987225601E-4</v>
          </cell>
          <cell r="I254">
            <v>0</v>
          </cell>
          <cell r="J254">
            <v>-4.1632000000163316E-2</v>
          </cell>
          <cell r="K254">
            <v>2.2737367544323206E-13</v>
          </cell>
          <cell r="L254">
            <v>0</v>
          </cell>
        </row>
        <row r="256">
          <cell r="B256" t="str">
            <v>PPENT</v>
          </cell>
          <cell r="D256" t="str">
            <v>&lt;PE&gt;</v>
          </cell>
          <cell r="E256">
            <v>793.846</v>
          </cell>
          <cell r="F256">
            <v>760.86500000000001</v>
          </cell>
          <cell r="G256">
            <v>742.42700000000002</v>
          </cell>
          <cell r="H256">
            <v>694.97061599999995</v>
          </cell>
          <cell r="I256">
            <v>654.84026200000005</v>
          </cell>
          <cell r="J256">
            <v>627.74043500000005</v>
          </cell>
          <cell r="K256">
            <v>588.07800499999996</v>
          </cell>
          <cell r="L256">
            <v>558.55543999999998</v>
          </cell>
        </row>
        <row r="257">
          <cell r="B257" t="str">
            <v>IVAEQ</v>
          </cell>
          <cell r="D257" t="str">
            <v>&lt;PE&gt;</v>
          </cell>
          <cell r="E257" t="str">
            <v>@NA</v>
          </cell>
          <cell r="F257" t="str">
            <v>@NA</v>
          </cell>
          <cell r="G257" t="str">
            <v>@NA</v>
          </cell>
          <cell r="H257" t="str">
            <v>@NA</v>
          </cell>
          <cell r="I257" t="str">
            <v>@NA</v>
          </cell>
          <cell r="J257" t="str">
            <v>@NA</v>
          </cell>
          <cell r="K257" t="str">
            <v>@NA</v>
          </cell>
          <cell r="L257" t="str">
            <v>@NA</v>
          </cell>
        </row>
        <row r="258">
          <cell r="B258" t="str">
            <v>IVAO</v>
          </cell>
          <cell r="D258" t="str">
            <v>&lt;PE&gt;</v>
          </cell>
          <cell r="E258" t="str">
            <v>@NA</v>
          </cell>
          <cell r="F258" t="str">
            <v>@NA</v>
          </cell>
          <cell r="G258" t="str">
            <v>@NA</v>
          </cell>
          <cell r="H258" t="str">
            <v>@NA</v>
          </cell>
          <cell r="I258" t="str">
            <v>@NA</v>
          </cell>
          <cell r="J258" t="str">
            <v>@NA</v>
          </cell>
          <cell r="K258" t="str">
            <v>@NA</v>
          </cell>
          <cell r="L258">
            <v>0</v>
          </cell>
        </row>
        <row r="259">
          <cell r="B259" t="str">
            <v>INTAN</v>
          </cell>
          <cell r="D259" t="str">
            <v>&lt;PE&gt;</v>
          </cell>
          <cell r="E259">
            <v>2465.1</v>
          </cell>
          <cell r="F259">
            <v>2458.1999999999998</v>
          </cell>
          <cell r="G259">
            <v>2495.79</v>
          </cell>
          <cell r="H259">
            <v>2533.9552290000001</v>
          </cell>
          <cell r="I259">
            <v>2534.8796659999998</v>
          </cell>
          <cell r="J259">
            <v>2606.6546119999998</v>
          </cell>
          <cell r="K259">
            <v>2583.4726519999999</v>
          </cell>
          <cell r="L259">
            <v>2490.5610980000001</v>
          </cell>
        </row>
        <row r="260">
          <cell r="B260" t="str">
            <v>AO</v>
          </cell>
          <cell r="D260" t="str">
            <v>&lt;PE&gt;</v>
          </cell>
          <cell r="E260">
            <v>38.332999999999998</v>
          </cell>
          <cell r="F260">
            <v>65.483999999999995</v>
          </cell>
          <cell r="G260">
            <v>105.35599999999999</v>
          </cell>
          <cell r="H260">
            <v>5.9532629999999997</v>
          </cell>
          <cell r="I260">
            <v>539.21623899999997</v>
          </cell>
          <cell r="J260">
            <v>579.72297400000002</v>
          </cell>
          <cell r="K260">
            <v>626.40320299999996</v>
          </cell>
          <cell r="L260">
            <v>660.03089499999999</v>
          </cell>
        </row>
        <row r="261">
          <cell r="B261" t="str">
            <v>AT</v>
          </cell>
          <cell r="D261" t="str">
            <v>&lt;PE&gt;</v>
          </cell>
          <cell r="E261">
            <v>3872.4160000000002</v>
          </cell>
          <cell r="F261">
            <v>3972.6370000000002</v>
          </cell>
          <cell r="G261">
            <v>3905.8229999999999</v>
          </cell>
          <cell r="H261">
            <v>3935.0878080000002</v>
          </cell>
          <cell r="I261">
            <v>4725.0014069999997</v>
          </cell>
          <cell r="J261">
            <v>4951.4342839999999</v>
          </cell>
          <cell r="K261">
            <v>5354.4499960000003</v>
          </cell>
          <cell r="L261">
            <v>5233.2770129999999</v>
          </cell>
        </row>
        <row r="262">
          <cell r="E262">
            <v>2.3000000000138243E-2</v>
          </cell>
          <cell r="F262">
            <v>-4.0999999999257852E-2</v>
          </cell>
          <cell r="G262">
            <v>4.2999999999665306E-2</v>
          </cell>
          <cell r="H262">
            <v>6.8099999998594285E-4</v>
          </cell>
          <cell r="I262">
            <v>0</v>
          </cell>
          <cell r="J262">
            <v>-4.163200000039069E-2</v>
          </cell>
          <cell r="K262">
            <v>9.0949470177292824E-13</v>
          </cell>
          <cell r="L262">
            <v>0</v>
          </cell>
        </row>
        <row r="265">
          <cell r="B265" t="str">
            <v>DLC</v>
          </cell>
          <cell r="D265" t="str">
            <v>&lt;PE&gt;</v>
          </cell>
          <cell r="E265">
            <v>38.771000000000001</v>
          </cell>
          <cell r="F265">
            <v>50.198</v>
          </cell>
          <cell r="G265">
            <v>24</v>
          </cell>
          <cell r="H265">
            <v>24</v>
          </cell>
          <cell r="I265">
            <v>24</v>
          </cell>
          <cell r="J265">
            <v>0</v>
          </cell>
          <cell r="K265" t="str">
            <v>@NA</v>
          </cell>
          <cell r="L265" t="str">
            <v>@NA</v>
          </cell>
        </row>
        <row r="266">
          <cell r="B266" t="str">
            <v>AP</v>
          </cell>
          <cell r="D266" t="str">
            <v>&lt;PE&gt;</v>
          </cell>
          <cell r="E266">
            <v>296.65199999999999</v>
          </cell>
          <cell r="F266">
            <v>291.75200000000001</v>
          </cell>
          <cell r="G266">
            <v>265.39299999999997</v>
          </cell>
          <cell r="H266">
            <v>59.920999999999999</v>
          </cell>
          <cell r="I266">
            <v>46.990673999999999</v>
          </cell>
          <cell r="J266">
            <v>44.072029999999998</v>
          </cell>
          <cell r="K266">
            <v>67.842304999999996</v>
          </cell>
          <cell r="L266">
            <v>91.971007999999998</v>
          </cell>
        </row>
        <row r="267">
          <cell r="B267" t="str">
            <v>TXP</v>
          </cell>
          <cell r="D267" t="str">
            <v>&lt;PE&gt;</v>
          </cell>
          <cell r="E267">
            <v>22.126000000000001</v>
          </cell>
          <cell r="F267">
            <v>26.808</v>
          </cell>
          <cell r="G267">
            <v>57.338999999999999</v>
          </cell>
          <cell r="H267">
            <v>11.335145000000001</v>
          </cell>
          <cell r="I267">
            <v>38.542496999999997</v>
          </cell>
          <cell r="J267">
            <v>32.285296000000002</v>
          </cell>
          <cell r="K267">
            <v>34.084780000000002</v>
          </cell>
          <cell r="L267">
            <v>0</v>
          </cell>
        </row>
        <row r="268">
          <cell r="B268" t="str">
            <v>LCO.VLP</v>
          </cell>
          <cell r="D268" t="str">
            <v>&lt;PE&gt;</v>
          </cell>
          <cell r="E268">
            <v>5.7359999999999998</v>
          </cell>
          <cell r="F268">
            <v>3.8039999999999998</v>
          </cell>
          <cell r="G268">
            <v>8.5660000000000007</v>
          </cell>
          <cell r="H268">
            <v>227.78083900000001</v>
          </cell>
          <cell r="I268">
            <v>210.81678299999999</v>
          </cell>
          <cell r="J268">
            <v>200.97584499999999</v>
          </cell>
          <cell r="K268">
            <v>203.40529799999999</v>
          </cell>
          <cell r="L268">
            <v>181.73432099999999</v>
          </cell>
        </row>
        <row r="269">
          <cell r="B269" t="str">
            <v>LCT</v>
          </cell>
          <cell r="D269" t="str">
            <v>&lt;PE&gt;</v>
          </cell>
          <cell r="E269">
            <v>363.28500000000003</v>
          </cell>
          <cell r="F269">
            <v>372.56200000000001</v>
          </cell>
          <cell r="G269">
            <v>355.29899999999998</v>
          </cell>
          <cell r="H269">
            <v>323.03751499999998</v>
          </cell>
          <cell r="I269">
            <v>320.34995400000003</v>
          </cell>
          <cell r="J269">
            <v>277.33317099999999</v>
          </cell>
          <cell r="K269">
            <v>305.33238299999999</v>
          </cell>
          <cell r="L269">
            <v>273.70532900000001</v>
          </cell>
        </row>
        <row r="270">
          <cell r="E270">
            <v>0</v>
          </cell>
          <cell r="F270">
            <v>0</v>
          </cell>
          <cell r="G270">
            <v>-1.0000000000331966E-3</v>
          </cell>
          <cell r="H270">
            <v>-5.3099999996675251E-4</v>
          </cell>
          <cell r="I270">
            <v>0</v>
          </cell>
          <cell r="J270">
            <v>0</v>
          </cell>
          <cell r="K270">
            <v>0</v>
          </cell>
          <cell r="L270">
            <v>0</v>
          </cell>
        </row>
        <row r="272">
          <cell r="B272" t="str">
            <v>DLTT</v>
          </cell>
          <cell r="D272" t="str">
            <v>&lt;PE&gt;</v>
          </cell>
          <cell r="E272">
            <v>78.709999999999994</v>
          </cell>
          <cell r="F272">
            <v>72</v>
          </cell>
          <cell r="G272">
            <v>48</v>
          </cell>
          <cell r="H272">
            <v>24</v>
          </cell>
          <cell r="I272">
            <v>0</v>
          </cell>
          <cell r="J272">
            <v>0</v>
          </cell>
          <cell r="K272" t="str">
            <v>@NA</v>
          </cell>
          <cell r="L272">
            <v>69.895499999999998</v>
          </cell>
        </row>
        <row r="273">
          <cell r="B273" t="str">
            <v>TXDITC</v>
          </cell>
          <cell r="D273" t="str">
            <v>&lt;PE&gt;</v>
          </cell>
          <cell r="E273">
            <v>148.32599999999999</v>
          </cell>
          <cell r="F273">
            <v>140.16499999999999</v>
          </cell>
          <cell r="G273">
            <v>90.372</v>
          </cell>
          <cell r="H273">
            <v>85.768551000000002</v>
          </cell>
          <cell r="I273">
            <v>73.687760999999995</v>
          </cell>
          <cell r="J273">
            <v>71.337401999999997</v>
          </cell>
          <cell r="K273">
            <v>65.668154999999999</v>
          </cell>
          <cell r="L273">
            <v>63.346964</v>
          </cell>
        </row>
        <row r="274">
          <cell r="B274" t="str">
            <v>RVUTX</v>
          </cell>
          <cell r="C274" t="str">
            <v>E</v>
          </cell>
          <cell r="D274" t="str">
            <v>&lt;PE&gt;</v>
          </cell>
          <cell r="E274" t="str">
            <v>@NA</v>
          </cell>
          <cell r="F274" t="str">
            <v>@NA</v>
          </cell>
          <cell r="G274" t="str">
            <v>@NA</v>
          </cell>
          <cell r="H274" t="str">
            <v>@NA</v>
          </cell>
          <cell r="I274" t="str">
            <v>@NA</v>
          </cell>
          <cell r="J274" t="str">
            <v>@NA</v>
          </cell>
          <cell r="K274" t="str">
            <v>@NA</v>
          </cell>
          <cell r="L274" t="str">
            <v>@NA</v>
          </cell>
        </row>
        <row r="275">
          <cell r="B275" t="str">
            <v>LO</v>
          </cell>
          <cell r="D275" t="str">
            <v>&lt;PE&gt;</v>
          </cell>
          <cell r="E275">
            <v>321.887</v>
          </cell>
          <cell r="F275">
            <v>379.21099999999996</v>
          </cell>
          <cell r="G275">
            <v>424.56</v>
          </cell>
          <cell r="H275">
            <v>429.64870699999994</v>
          </cell>
          <cell r="I275">
            <v>1003.996266</v>
          </cell>
          <cell r="J275">
            <v>1033.5257389999999</v>
          </cell>
          <cell r="K275">
            <v>1145.7480230000001</v>
          </cell>
          <cell r="L275">
            <v>1105.2820859999999</v>
          </cell>
        </row>
        <row r="276">
          <cell r="B276" t="str">
            <v>LT</v>
          </cell>
          <cell r="D276" t="str">
            <v>&lt;PE&gt;</v>
          </cell>
          <cell r="E276">
            <v>912.221</v>
          </cell>
          <cell r="F276">
            <v>963.97400000000005</v>
          </cell>
          <cell r="G276">
            <v>918.24699999999996</v>
          </cell>
          <cell r="H276">
            <v>862.45451500000001</v>
          </cell>
          <cell r="I276">
            <v>1398.033981</v>
          </cell>
          <cell r="J276">
            <v>1382.196312</v>
          </cell>
          <cell r="K276">
            <v>1516.7485610000001</v>
          </cell>
          <cell r="L276">
            <v>1512.229879</v>
          </cell>
        </row>
        <row r="277">
          <cell r="E277">
            <v>-1.2999999999919964E-2</v>
          </cell>
          <cell r="F277">
            <v>-3.6000000000171894E-2</v>
          </cell>
          <cell r="G277">
            <v>-1.6999999999939064E-2</v>
          </cell>
          <cell r="H277">
            <v>-2.7299999999286229E-4</v>
          </cell>
          <cell r="I277">
            <v>0</v>
          </cell>
          <cell r="J277">
            <v>0</v>
          </cell>
          <cell r="K277">
            <v>0</v>
          </cell>
          <cell r="L277">
            <v>0</v>
          </cell>
        </row>
        <row r="278">
          <cell r="B278" t="str">
            <v>MIB</v>
          </cell>
          <cell r="D278" t="str">
            <v>&lt;PE&gt;</v>
          </cell>
          <cell r="E278" t="str">
            <v>@NA</v>
          </cell>
          <cell r="F278" t="str">
            <v>@NA</v>
          </cell>
          <cell r="G278" t="str">
            <v>@NA</v>
          </cell>
          <cell r="H278" t="str">
            <v>@NA</v>
          </cell>
          <cell r="I278" t="str">
            <v>@NA</v>
          </cell>
          <cell r="J278" t="str">
            <v>@NA</v>
          </cell>
          <cell r="K278" t="str">
            <v>@NA</v>
          </cell>
          <cell r="L278" t="str">
            <v>@NA</v>
          </cell>
        </row>
        <row r="280">
          <cell r="B280" t="str">
            <v>PSTK</v>
          </cell>
          <cell r="D280" t="str">
            <v>&lt;PE&gt;</v>
          </cell>
          <cell r="E280" t="str">
            <v>@NA</v>
          </cell>
          <cell r="F280" t="str">
            <v>@NA</v>
          </cell>
          <cell r="G280" t="str">
            <v>@NA</v>
          </cell>
          <cell r="H280" t="str">
            <v>@NA</v>
          </cell>
          <cell r="I280" t="str">
            <v>@NA</v>
          </cell>
          <cell r="J280" t="str">
            <v>@NA</v>
          </cell>
          <cell r="K280" t="str">
            <v>@NA</v>
          </cell>
          <cell r="L280" t="str">
            <v>@NA</v>
          </cell>
        </row>
        <row r="281">
          <cell r="B281" t="str">
            <v>CEQ</v>
          </cell>
          <cell r="D281" t="str">
            <v>&lt;PE&gt;</v>
          </cell>
          <cell r="E281">
            <v>2960.19</v>
          </cell>
          <cell r="F281">
            <v>3008.66</v>
          </cell>
          <cell r="G281">
            <v>2987.57</v>
          </cell>
          <cell r="H281">
            <v>3072.6332929999999</v>
          </cell>
          <cell r="I281">
            <v>3326.9674260000002</v>
          </cell>
          <cell r="J281">
            <v>3569.2379719999999</v>
          </cell>
          <cell r="K281">
            <v>3837.7014349999999</v>
          </cell>
          <cell r="L281">
            <v>3721.0471339999999</v>
          </cell>
        </row>
        <row r="282">
          <cell r="B282" t="str">
            <v>LSE</v>
          </cell>
          <cell r="D282" t="str">
            <v>&lt;PE&gt;</v>
          </cell>
          <cell r="E282">
            <v>3872.4160000000002</v>
          </cell>
          <cell r="F282">
            <v>3972.6370000000002</v>
          </cell>
          <cell r="G282">
            <v>3905.82</v>
          </cell>
          <cell r="H282">
            <v>3935.0878080000002</v>
          </cell>
          <cell r="I282">
            <v>4725.0014069999997</v>
          </cell>
          <cell r="J282">
            <v>4951.4342839999999</v>
          </cell>
          <cell r="K282">
            <v>5354.4499960000003</v>
          </cell>
          <cell r="L282">
            <v>5233.2770129999999</v>
          </cell>
        </row>
        <row r="283">
          <cell r="E283">
            <v>-1.8000000000029104E-2</v>
          </cell>
          <cell r="F283">
            <v>-3.9000000000214641E-2</v>
          </cell>
          <cell r="G283">
            <v>-1.999999999998181E-2</v>
          </cell>
          <cell r="H283">
            <v>-2.7300000056129647E-4</v>
          </cell>
          <cell r="I283">
            <v>0</v>
          </cell>
          <cell r="J283">
            <v>0</v>
          </cell>
          <cell r="K283">
            <v>0</v>
          </cell>
          <cell r="L283">
            <v>0</v>
          </cell>
        </row>
        <row r="284">
          <cell r="E284">
            <v>0</v>
          </cell>
          <cell r="F284">
            <v>0</v>
          </cell>
          <cell r="G284">
            <v>2.9999999997016857E-3</v>
          </cell>
          <cell r="H284">
            <v>0</v>
          </cell>
          <cell r="I284">
            <v>0</v>
          </cell>
          <cell r="J284">
            <v>0</v>
          </cell>
          <cell r="K284">
            <v>0</v>
          </cell>
          <cell r="L284">
            <v>0</v>
          </cell>
        </row>
        <row r="286">
          <cell r="B286" t="str">
            <v>ILR</v>
          </cell>
          <cell r="D286" t="str">
            <v>&lt;PE&gt;</v>
          </cell>
          <cell r="E286" t="str">
            <v>@NA</v>
          </cell>
          <cell r="F286" t="str">
            <v>@NA</v>
          </cell>
          <cell r="G286" t="str">
            <v>@NA</v>
          </cell>
          <cell r="H286" t="str">
            <v>@NA</v>
          </cell>
          <cell r="I286" t="str">
            <v>@NA</v>
          </cell>
          <cell r="J286" t="str">
            <v>@NA</v>
          </cell>
          <cell r="K286" t="str">
            <v>@NA</v>
          </cell>
          <cell r="L286" t="str">
            <v>@NA</v>
          </cell>
        </row>
        <row r="287">
          <cell r="B287" t="str">
            <v>ATFV</v>
          </cell>
          <cell r="D287" t="str">
            <v>&lt;PE&gt;</v>
          </cell>
          <cell r="E287" t="str">
            <v>@NA</v>
          </cell>
          <cell r="F287" t="str">
            <v>@NA</v>
          </cell>
          <cell r="G287" t="str">
            <v>@NA</v>
          </cell>
          <cell r="H287" t="str">
            <v>@NA</v>
          </cell>
          <cell r="I287" t="str">
            <v>@NA</v>
          </cell>
          <cell r="J287" t="str">
            <v>@NA</v>
          </cell>
          <cell r="K287" t="str">
            <v>@NA</v>
          </cell>
          <cell r="L287" t="str">
            <v>@NA</v>
          </cell>
        </row>
        <row r="288">
          <cell r="B288" t="str">
            <v>AOA</v>
          </cell>
          <cell r="D288" t="str">
            <v>&lt;PE&gt;</v>
          </cell>
          <cell r="E288" t="str">
            <v>@NA</v>
          </cell>
          <cell r="F288" t="str">
            <v>@NA</v>
          </cell>
          <cell r="G288" t="str">
            <v>@NA</v>
          </cell>
          <cell r="H288" t="str">
            <v>@NA</v>
          </cell>
          <cell r="I288" t="str">
            <v>@NA</v>
          </cell>
          <cell r="J288" t="str">
            <v>@NA</v>
          </cell>
          <cell r="K288" t="str">
            <v>@NA</v>
          </cell>
          <cell r="L288" t="str">
            <v>@NA</v>
          </cell>
        </row>
        <row r="289">
          <cell r="B289" t="str">
            <v>INTACCB</v>
          </cell>
          <cell r="D289" t="str">
            <v>&lt;PE&gt;</v>
          </cell>
          <cell r="E289" t="str">
            <v>@NA</v>
          </cell>
          <cell r="F289" t="str">
            <v>@NA</v>
          </cell>
          <cell r="G289" t="str">
            <v>@NA</v>
          </cell>
          <cell r="H289" t="str">
            <v>@NA</v>
          </cell>
          <cell r="I289" t="str">
            <v>@NA</v>
          </cell>
          <cell r="J289" t="str">
            <v>@NA</v>
          </cell>
          <cell r="K289" t="str">
            <v>@NA</v>
          </cell>
          <cell r="L289" t="str">
            <v>@NA</v>
          </cell>
        </row>
        <row r="290">
          <cell r="B290" t="str">
            <v>TDOFFB</v>
          </cell>
          <cell r="D290" t="str">
            <v>&lt;PE&gt;</v>
          </cell>
          <cell r="E290" t="str">
            <v>@NA</v>
          </cell>
          <cell r="F290" t="str">
            <v>@NA</v>
          </cell>
          <cell r="G290" t="str">
            <v>@NA</v>
          </cell>
          <cell r="H290" t="str">
            <v>@NA</v>
          </cell>
          <cell r="I290" t="str">
            <v>@NA</v>
          </cell>
          <cell r="J290" t="str">
            <v>@NA</v>
          </cell>
          <cell r="K290" t="str">
            <v>@NA</v>
          </cell>
          <cell r="L290" t="str">
            <v>@NA</v>
          </cell>
        </row>
        <row r="291">
          <cell r="B291" t="str">
            <v>DG</v>
          </cell>
          <cell r="D291" t="str">
            <v>&lt;PE&gt;</v>
          </cell>
          <cell r="E291" t="str">
            <v>@NA</v>
          </cell>
          <cell r="F291" t="str">
            <v>@NA</v>
          </cell>
          <cell r="G291" t="str">
            <v>@NA</v>
          </cell>
          <cell r="H291" t="str">
            <v>@NA</v>
          </cell>
          <cell r="I291" t="str">
            <v>@NA</v>
          </cell>
          <cell r="J291" t="str">
            <v>@NA</v>
          </cell>
          <cell r="K291" t="str">
            <v>@NA</v>
          </cell>
          <cell r="L291" t="str">
            <v>@NA</v>
          </cell>
        </row>
        <row r="292">
          <cell r="B292" t="str">
            <v>DWCOMP</v>
          </cell>
          <cell r="D292" t="str">
            <v>&lt;PE&gt;</v>
          </cell>
          <cell r="E292" t="str">
            <v>@NA</v>
          </cell>
          <cell r="F292" t="str">
            <v>@NA</v>
          </cell>
          <cell r="G292" t="str">
            <v>@NA</v>
          </cell>
          <cell r="H292" t="str">
            <v>@NA</v>
          </cell>
          <cell r="I292" t="str">
            <v>@NA</v>
          </cell>
          <cell r="J292" t="str">
            <v>@NA</v>
          </cell>
          <cell r="K292" t="str">
            <v>@NA</v>
          </cell>
          <cell r="L292" t="str">
            <v>@NA</v>
          </cell>
        </row>
        <row r="293">
          <cell r="B293" t="str">
            <v>DVPP</v>
          </cell>
          <cell r="D293" t="str">
            <v>&lt;PE&gt;</v>
          </cell>
          <cell r="E293" t="str">
            <v>@NA</v>
          </cell>
          <cell r="F293" t="str">
            <v>@NA</v>
          </cell>
          <cell r="G293" t="str">
            <v>@NA</v>
          </cell>
          <cell r="H293" t="str">
            <v>@NA</v>
          </cell>
          <cell r="I293" t="str">
            <v>@NA</v>
          </cell>
          <cell r="J293" t="str">
            <v>@NA</v>
          </cell>
          <cell r="K293" t="str">
            <v>@NA</v>
          </cell>
          <cell r="L293" t="str">
            <v>@NA</v>
          </cell>
        </row>
        <row r="294">
          <cell r="B294" t="str">
            <v>DUBC</v>
          </cell>
          <cell r="D294" t="str">
            <v>&lt;PE&gt;</v>
          </cell>
          <cell r="E294" t="str">
            <v>@NA</v>
          </cell>
          <cell r="F294" t="str">
            <v>@NA</v>
          </cell>
          <cell r="G294" t="str">
            <v>@NA</v>
          </cell>
          <cell r="H294" t="str">
            <v>@NA</v>
          </cell>
          <cell r="I294" t="str">
            <v>@NA</v>
          </cell>
          <cell r="J294" t="str">
            <v>@NA</v>
          </cell>
          <cell r="K294" t="str">
            <v>@NA</v>
          </cell>
          <cell r="L294" t="str">
            <v>@NA</v>
          </cell>
        </row>
        <row r="295">
          <cell r="B295" t="str">
            <v>DDER</v>
          </cell>
          <cell r="D295" t="str">
            <v>&lt;PE&gt;</v>
          </cell>
          <cell r="E295" t="str">
            <v>@NA</v>
          </cell>
          <cell r="F295" t="str">
            <v>@NA</v>
          </cell>
          <cell r="G295" t="str">
            <v>@NA</v>
          </cell>
          <cell r="H295" t="str">
            <v>@NA</v>
          </cell>
          <cell r="I295" t="str">
            <v>@NA</v>
          </cell>
          <cell r="J295" t="str">
            <v>@NA</v>
          </cell>
          <cell r="K295" t="str">
            <v>@NA</v>
          </cell>
          <cell r="L295" t="str">
            <v>@NA</v>
          </cell>
        </row>
        <row r="296">
          <cell r="B296" t="str">
            <v>DFXH</v>
          </cell>
          <cell r="D296" t="str">
            <v>&lt;PE&gt;</v>
          </cell>
          <cell r="E296" t="str">
            <v>@NA</v>
          </cell>
          <cell r="F296" t="str">
            <v>@NA</v>
          </cell>
          <cell r="G296" t="str">
            <v>@NA</v>
          </cell>
          <cell r="H296" t="str">
            <v>@NA</v>
          </cell>
          <cell r="I296" t="str">
            <v>@NA</v>
          </cell>
          <cell r="J296" t="str">
            <v>@NA</v>
          </cell>
          <cell r="K296" t="str">
            <v>@NA</v>
          </cell>
          <cell r="L296" t="str">
            <v>@NA</v>
          </cell>
        </row>
        <row r="297">
          <cell r="B297" t="str">
            <v>DCC</v>
          </cell>
          <cell r="D297" t="str">
            <v>&lt;PE&gt;</v>
          </cell>
          <cell r="E297" t="str">
            <v>@NA</v>
          </cell>
          <cell r="F297" t="str">
            <v>@NA</v>
          </cell>
          <cell r="G297" t="str">
            <v>@NA</v>
          </cell>
          <cell r="H297" t="str">
            <v>@NA</v>
          </cell>
          <cell r="I297" t="str">
            <v>@NA</v>
          </cell>
          <cell r="J297" t="str">
            <v>@NA</v>
          </cell>
          <cell r="K297" t="str">
            <v>@NA</v>
          </cell>
          <cell r="L297" t="str">
            <v>@NA</v>
          </cell>
        </row>
        <row r="298">
          <cell r="B298" t="str">
            <v>DFV</v>
          </cell>
          <cell r="D298" t="str">
            <v>&lt;PE&gt;</v>
          </cell>
          <cell r="E298" t="str">
            <v>@NA</v>
          </cell>
          <cell r="F298" t="str">
            <v>@NA</v>
          </cell>
          <cell r="G298" t="str">
            <v>@NA</v>
          </cell>
          <cell r="H298" t="str">
            <v>@NA</v>
          </cell>
          <cell r="I298" t="str">
            <v>@NA</v>
          </cell>
          <cell r="J298" t="str">
            <v>@NA</v>
          </cell>
          <cell r="K298" t="str">
            <v>@NA</v>
          </cell>
          <cell r="L298" t="str">
            <v>@NA</v>
          </cell>
        </row>
        <row r="299">
          <cell r="B299" t="str">
            <v>DFL</v>
          </cell>
          <cell r="D299" t="str">
            <v>&lt;PE&gt;</v>
          </cell>
          <cell r="E299" t="str">
            <v>@NA</v>
          </cell>
          <cell r="F299" t="str">
            <v>@NA</v>
          </cell>
          <cell r="G299" t="str">
            <v>@NA</v>
          </cell>
          <cell r="H299" t="str">
            <v>@NA</v>
          </cell>
          <cell r="I299" t="str">
            <v>@NA</v>
          </cell>
          <cell r="J299" t="str">
            <v>@NA</v>
          </cell>
          <cell r="K299" t="str">
            <v>@NA</v>
          </cell>
          <cell r="L299" t="str">
            <v>@NA</v>
          </cell>
        </row>
        <row r="300">
          <cell r="B300" t="str">
            <v>DMIPUT</v>
          </cell>
          <cell r="D300" t="str">
            <v>&lt;PE&gt;</v>
          </cell>
          <cell r="E300" t="str">
            <v>@NA</v>
          </cell>
          <cell r="F300" t="str">
            <v>@NA</v>
          </cell>
          <cell r="G300" t="str">
            <v>@NA</v>
          </cell>
          <cell r="H300" t="str">
            <v>@NA</v>
          </cell>
          <cell r="I300" t="str">
            <v>@NA</v>
          </cell>
          <cell r="J300" t="str">
            <v>@NA</v>
          </cell>
          <cell r="K300" t="str">
            <v>@NA</v>
          </cell>
          <cell r="L300" t="str">
            <v>@NA</v>
          </cell>
        </row>
        <row r="301">
          <cell r="B301" t="str">
            <v>DTP</v>
          </cell>
          <cell r="D301" t="str">
            <v>&lt;PE&gt;</v>
          </cell>
          <cell r="E301" t="str">
            <v>@NA</v>
          </cell>
          <cell r="F301" t="str">
            <v>@NA</v>
          </cell>
          <cell r="G301" t="str">
            <v>@NA</v>
          </cell>
          <cell r="H301" t="str">
            <v>@NA</v>
          </cell>
          <cell r="I301" t="str">
            <v>@NA</v>
          </cell>
          <cell r="J301" t="str">
            <v>@NA</v>
          </cell>
          <cell r="K301" t="str">
            <v>@NA</v>
          </cell>
          <cell r="L301" t="str">
            <v>@NA</v>
          </cell>
        </row>
        <row r="302">
          <cell r="B302" t="str">
            <v>DST</v>
          </cell>
          <cell r="D302" t="str">
            <v>&lt;PE&gt;</v>
          </cell>
          <cell r="E302" t="str">
            <v>@NA</v>
          </cell>
          <cell r="F302" t="str">
            <v>@NA</v>
          </cell>
          <cell r="G302" t="str">
            <v>@NA</v>
          </cell>
          <cell r="H302" t="str">
            <v>@NA</v>
          </cell>
          <cell r="I302" t="str">
            <v>@NA</v>
          </cell>
          <cell r="J302" t="str">
            <v>@NA</v>
          </cell>
          <cell r="K302" t="str">
            <v>@NA</v>
          </cell>
          <cell r="L302" t="str">
            <v>@NA</v>
          </cell>
        </row>
        <row r="303">
          <cell r="B303" t="str">
            <v>DSL</v>
          </cell>
          <cell r="D303" t="str">
            <v>&lt;PE&gt;</v>
          </cell>
          <cell r="E303" t="str">
            <v>@NA</v>
          </cell>
          <cell r="F303" t="str">
            <v>@NA</v>
          </cell>
          <cell r="G303" t="str">
            <v>@NA</v>
          </cell>
          <cell r="H303" t="str">
            <v>@NA</v>
          </cell>
          <cell r="I303" t="str">
            <v>@NA</v>
          </cell>
          <cell r="J303" t="str">
            <v>@NA</v>
          </cell>
          <cell r="K303" t="str">
            <v>@NA</v>
          </cell>
          <cell r="L303" t="str">
            <v>@NA</v>
          </cell>
        </row>
        <row r="304">
          <cell r="B304" t="str">
            <v>DEQ</v>
          </cell>
          <cell r="D304" t="str">
            <v>&lt;PE&gt;</v>
          </cell>
          <cell r="E304" t="str">
            <v>@NA</v>
          </cell>
          <cell r="F304" t="str">
            <v>@NA</v>
          </cell>
          <cell r="G304" t="str">
            <v>@NA</v>
          </cell>
          <cell r="H304" t="str">
            <v>@NA</v>
          </cell>
          <cell r="I304" t="str">
            <v>@NA</v>
          </cell>
          <cell r="J304" t="str">
            <v>@NA</v>
          </cell>
          <cell r="K304" t="str">
            <v>@NA</v>
          </cell>
          <cell r="L304" t="str">
            <v>@NA</v>
          </cell>
        </row>
        <row r="305">
          <cell r="B305" t="str">
            <v>DTX</v>
          </cell>
          <cell r="D305" t="str">
            <v>&lt;PE&gt;</v>
          </cell>
          <cell r="E305" t="str">
            <v>@NA</v>
          </cell>
          <cell r="F305" t="str">
            <v>@NA</v>
          </cell>
          <cell r="G305" t="str">
            <v>@NA</v>
          </cell>
          <cell r="H305" t="str">
            <v>@NA</v>
          </cell>
          <cell r="I305" t="str">
            <v>@NA</v>
          </cell>
          <cell r="J305" t="str">
            <v>@NA</v>
          </cell>
          <cell r="K305" t="str">
            <v>@NA</v>
          </cell>
          <cell r="L305" t="str">
            <v>@NA</v>
          </cell>
        </row>
        <row r="306">
          <cell r="B306" t="str">
            <v>DIC</v>
          </cell>
          <cell r="D306" t="str">
            <v>&lt;PE&gt;</v>
          </cell>
          <cell r="E306" t="str">
            <v>@NA</v>
          </cell>
          <cell r="F306" t="str">
            <v>@NA</v>
          </cell>
          <cell r="G306" t="str">
            <v>@NA</v>
          </cell>
          <cell r="H306" t="str">
            <v>@NA</v>
          </cell>
          <cell r="I306" t="str">
            <v>@NA</v>
          </cell>
          <cell r="J306" t="str">
            <v>@NA</v>
          </cell>
          <cell r="K306" t="str">
            <v>@NA</v>
          </cell>
          <cell r="L306" t="str">
            <v>@NA</v>
          </cell>
        </row>
        <row r="307">
          <cell r="B307" t="str">
            <v>DSFRC</v>
          </cell>
          <cell r="D307" t="str">
            <v>&lt;PE&gt;</v>
          </cell>
          <cell r="E307" t="str">
            <v>@NA</v>
          </cell>
          <cell r="F307" t="str">
            <v>@NA</v>
          </cell>
          <cell r="G307" t="str">
            <v>@NA</v>
          </cell>
          <cell r="H307" t="str">
            <v>@NA</v>
          </cell>
          <cell r="I307" t="str">
            <v>@NA</v>
          </cell>
          <cell r="J307" t="str">
            <v>@NA</v>
          </cell>
          <cell r="K307" t="str">
            <v>@NA</v>
          </cell>
          <cell r="L307" t="str">
            <v>@NA</v>
          </cell>
        </row>
        <row r="308">
          <cell r="B308" t="str">
            <v>DAC</v>
          </cell>
          <cell r="D308" t="str">
            <v>&lt;PE&gt;</v>
          </cell>
          <cell r="E308" t="str">
            <v>@NA</v>
          </cell>
          <cell r="F308" t="str">
            <v>@NA</v>
          </cell>
          <cell r="G308" t="str">
            <v>@NA</v>
          </cell>
          <cell r="H308" t="str">
            <v>@NA</v>
          </cell>
          <cell r="I308" t="str">
            <v>@NA</v>
          </cell>
          <cell r="J308" t="str">
            <v>@NA</v>
          </cell>
          <cell r="K308" t="str">
            <v>@NA</v>
          </cell>
          <cell r="L308" t="str">
            <v>@NA</v>
          </cell>
        </row>
        <row r="309">
          <cell r="B309" t="str">
            <v>DGR</v>
          </cell>
          <cell r="D309" t="str">
            <v>&lt;PE&gt;</v>
          </cell>
          <cell r="E309" t="str">
            <v>@NA</v>
          </cell>
          <cell r="F309" t="str">
            <v>@NA</v>
          </cell>
          <cell r="G309" t="str">
            <v>@NA</v>
          </cell>
          <cell r="H309" t="str">
            <v>@NA</v>
          </cell>
          <cell r="I309" t="str">
            <v>@NA</v>
          </cell>
          <cell r="J309" t="str">
            <v>@NA</v>
          </cell>
          <cell r="K309" t="str">
            <v>@NA</v>
          </cell>
          <cell r="L309" t="str">
            <v>@NA</v>
          </cell>
        </row>
        <row r="310">
          <cell r="B310" t="str">
            <v>TDOA</v>
          </cell>
          <cell r="D310" t="str">
            <v>&lt;PE&gt;</v>
          </cell>
          <cell r="E310" t="str">
            <v>@NA</v>
          </cell>
          <cell r="F310" t="str">
            <v>@NA</v>
          </cell>
          <cell r="G310" t="str">
            <v>@NA</v>
          </cell>
          <cell r="H310" t="str">
            <v>@NA</v>
          </cell>
          <cell r="I310" t="str">
            <v>@NA</v>
          </cell>
          <cell r="J310" t="str">
            <v>@NA</v>
          </cell>
          <cell r="K310" t="str">
            <v>@NA</v>
          </cell>
          <cell r="L310" t="str">
            <v>@NA</v>
          </cell>
        </row>
        <row r="311">
          <cell r="B311" t="str">
            <v>SEQG</v>
          </cell>
          <cell r="D311" t="str">
            <v>&lt;PE&gt;</v>
          </cell>
          <cell r="E311" t="str">
            <v>@NA</v>
          </cell>
          <cell r="F311" t="str">
            <v>@NA</v>
          </cell>
          <cell r="G311" t="str">
            <v>@NA</v>
          </cell>
          <cell r="H311" t="str">
            <v>@NA</v>
          </cell>
          <cell r="I311" t="str">
            <v>@NA</v>
          </cell>
          <cell r="J311" t="str">
            <v>@NA</v>
          </cell>
          <cell r="K311" t="str">
            <v>@NA</v>
          </cell>
          <cell r="L311" t="str">
            <v>@NA</v>
          </cell>
        </row>
        <row r="312">
          <cell r="B312" t="str">
            <v>SEQFV</v>
          </cell>
          <cell r="D312" t="str">
            <v>&lt;PE&gt;</v>
          </cell>
          <cell r="E312" t="str">
            <v>@NA</v>
          </cell>
          <cell r="F312" t="str">
            <v>@NA</v>
          </cell>
          <cell r="G312" t="str">
            <v>@NA</v>
          </cell>
          <cell r="H312" t="str">
            <v>@NA</v>
          </cell>
          <cell r="I312" t="str">
            <v>@NA</v>
          </cell>
          <cell r="J312" t="str">
            <v>@NA</v>
          </cell>
          <cell r="K312" t="str">
            <v>@NA</v>
          </cell>
          <cell r="L312" t="str">
            <v>@NA</v>
          </cell>
        </row>
        <row r="313">
          <cell r="B313" t="str">
            <v>SELR</v>
          </cell>
          <cell r="D313" t="str">
            <v>&lt;PE&gt;</v>
          </cell>
          <cell r="E313" t="str">
            <v>@NA</v>
          </cell>
          <cell r="F313" t="str">
            <v>@NA</v>
          </cell>
          <cell r="G313" t="str">
            <v>@NA</v>
          </cell>
          <cell r="H313" t="str">
            <v>@NA</v>
          </cell>
          <cell r="I313" t="str">
            <v>@NA</v>
          </cell>
          <cell r="J313" t="str">
            <v>@NA</v>
          </cell>
          <cell r="K313" t="str">
            <v>@NA</v>
          </cell>
          <cell r="L313" t="str">
            <v>@NA</v>
          </cell>
        </row>
        <row r="314">
          <cell r="B314" t="str">
            <v>CEQA</v>
          </cell>
          <cell r="D314" t="str">
            <v>&lt;PE&gt;</v>
          </cell>
          <cell r="E314" t="str">
            <v>@NA</v>
          </cell>
          <cell r="F314" t="str">
            <v>@NA</v>
          </cell>
          <cell r="G314" t="str">
            <v>@NA</v>
          </cell>
          <cell r="H314" t="str">
            <v>@NA</v>
          </cell>
          <cell r="I314" t="str">
            <v>@NA</v>
          </cell>
          <cell r="J314" t="str">
            <v>@NA</v>
          </cell>
          <cell r="K314" t="str">
            <v>@NA</v>
          </cell>
          <cell r="L314" t="str">
            <v>@NA</v>
          </cell>
        </row>
        <row r="317">
          <cell r="B317" t="str">
            <v>RAVAL</v>
          </cell>
          <cell r="C317" t="str">
            <v>E</v>
          </cell>
          <cell r="D317" t="str">
            <v>&lt;PE&gt;</v>
          </cell>
          <cell r="E317" t="str">
            <v>@NA</v>
          </cell>
          <cell r="F317" t="str">
            <v>@NA</v>
          </cell>
          <cell r="G317" t="str">
            <v>@NA</v>
          </cell>
          <cell r="H317" t="str">
            <v>@NA</v>
          </cell>
          <cell r="I317" t="str">
            <v>@NA</v>
          </cell>
          <cell r="J317" t="str">
            <v>@NA</v>
          </cell>
          <cell r="K317" t="str">
            <v>@NA</v>
          </cell>
          <cell r="L317" t="str">
            <v>@NA</v>
          </cell>
        </row>
        <row r="318">
          <cell r="B318" t="str">
            <v>IVPVAL</v>
          </cell>
          <cell r="D318" t="str">
            <v>&lt;PE&gt;</v>
          </cell>
          <cell r="E318" t="str">
            <v>@NA</v>
          </cell>
          <cell r="F318" t="str">
            <v>@NA</v>
          </cell>
          <cell r="G318" t="str">
            <v>@NA</v>
          </cell>
          <cell r="H318" t="str">
            <v>@NA</v>
          </cell>
          <cell r="I318" t="str">
            <v>@NA</v>
          </cell>
          <cell r="J318" t="str">
            <v>@NA</v>
          </cell>
          <cell r="K318" t="str">
            <v>@NA</v>
          </cell>
          <cell r="L318" t="str">
            <v>@NA</v>
          </cell>
        </row>
        <row r="319">
          <cell r="B319" t="str">
            <v>DPACCUM</v>
          </cell>
          <cell r="D319" t="str">
            <v>&lt;PE&gt;</v>
          </cell>
          <cell r="E319" t="str">
            <v>@NA</v>
          </cell>
          <cell r="F319" t="str">
            <v>@NA</v>
          </cell>
          <cell r="G319" t="str">
            <v>@NA</v>
          </cell>
          <cell r="H319" t="str">
            <v>@NA</v>
          </cell>
          <cell r="I319" t="str">
            <v>@NA</v>
          </cell>
          <cell r="J319" t="str">
            <v>@NA</v>
          </cell>
          <cell r="K319">
            <v>0</v>
          </cell>
          <cell r="L319" t="str">
            <v>@NA</v>
          </cell>
        </row>
        <row r="320">
          <cell r="B320" t="str">
            <v>REMKTVAL</v>
          </cell>
          <cell r="D320" t="str">
            <v>&lt;PE&gt;</v>
          </cell>
          <cell r="E320" t="str">
            <v>@NA</v>
          </cell>
          <cell r="F320" t="str">
            <v>@NA</v>
          </cell>
          <cell r="G320" t="str">
            <v>@NA</v>
          </cell>
          <cell r="H320" t="str">
            <v>@NA</v>
          </cell>
          <cell r="I320" t="str">
            <v>@NA</v>
          </cell>
          <cell r="J320" t="str">
            <v>@NA</v>
          </cell>
          <cell r="K320" t="str">
            <v>@NA</v>
          </cell>
          <cell r="L320" t="str">
            <v>@NA</v>
          </cell>
        </row>
        <row r="324">
          <cell r="B324" t="str">
            <v>CHE</v>
          </cell>
          <cell r="D324" t="str">
            <v>&lt;PE&gt;</v>
          </cell>
          <cell r="E324">
            <v>197.511</v>
          </cell>
          <cell r="F324">
            <v>274.14699999999999</v>
          </cell>
          <cell r="G324">
            <v>178.64</v>
          </cell>
          <cell r="H324">
            <v>267.26114699999999</v>
          </cell>
          <cell r="I324">
            <v>557.86773900000003</v>
          </cell>
          <cell r="J324">
            <v>700.79778199999998</v>
          </cell>
          <cell r="K324">
            <v>949.29323599999998</v>
          </cell>
          <cell r="L324">
            <v>1062.538241</v>
          </cell>
        </row>
        <row r="325">
          <cell r="E325">
            <v>-1.099999999999568E-2</v>
          </cell>
          <cell r="F325">
            <v>-4.6999999999968622E-2</v>
          </cell>
          <cell r="G325">
            <v>-3.9999999999992042E-2</v>
          </cell>
          <cell r="H325">
            <v>4.0799999999308056E-4</v>
          </cell>
          <cell r="I325">
            <v>2.6500000001306034E-4</v>
          </cell>
          <cell r="J325">
            <v>0</v>
          </cell>
          <cell r="K325">
            <v>0</v>
          </cell>
          <cell r="L325">
            <v>0</v>
          </cell>
        </row>
        <row r="326">
          <cell r="B326" t="str">
            <v>RESCH</v>
          </cell>
          <cell r="D326" t="str">
            <v>&lt;PE&gt;</v>
          </cell>
          <cell r="E326" t="str">
            <v>@NA</v>
          </cell>
          <cell r="F326" t="str">
            <v>@NA</v>
          </cell>
          <cell r="G326" t="str">
            <v>@NA</v>
          </cell>
          <cell r="H326" t="str">
            <v>@NA</v>
          </cell>
          <cell r="I326" t="str">
            <v>@NA</v>
          </cell>
          <cell r="J326" t="str">
            <v>@NA</v>
          </cell>
          <cell r="K326" t="str">
            <v>@NA</v>
          </cell>
          <cell r="L326" t="str">
            <v>@NA</v>
          </cell>
        </row>
        <row r="328">
          <cell r="B328" t="str">
            <v>INVRM</v>
          </cell>
          <cell r="D328" t="str">
            <v>&lt;PE&gt;</v>
          </cell>
          <cell r="E328">
            <v>35.56</v>
          </cell>
          <cell r="F328">
            <v>50.4</v>
          </cell>
          <cell r="G328">
            <v>42.5</v>
          </cell>
          <cell r="H328">
            <v>41.603999999999999</v>
          </cell>
          <cell r="I328">
            <v>44.760999999999996</v>
          </cell>
          <cell r="J328" t="str">
            <v>@NA</v>
          </cell>
          <cell r="K328" t="str">
            <v>@NA</v>
          </cell>
          <cell r="L328" t="str">
            <v>@NA</v>
          </cell>
        </row>
        <row r="329">
          <cell r="B329" t="str">
            <v>INVWIP</v>
          </cell>
          <cell r="D329" t="str">
            <v>&lt;PE&gt;</v>
          </cell>
          <cell r="E329" t="str">
            <v>@NA</v>
          </cell>
          <cell r="F329" t="str">
            <v>@NA</v>
          </cell>
          <cell r="G329" t="str">
            <v>@NA</v>
          </cell>
          <cell r="H329" t="str">
            <v>@NA</v>
          </cell>
          <cell r="I329" t="str">
            <v>@NA</v>
          </cell>
          <cell r="J329" t="str">
            <v>@NA</v>
          </cell>
          <cell r="K329" t="str">
            <v>@NA</v>
          </cell>
          <cell r="L329" t="str">
            <v>@NA</v>
          </cell>
        </row>
        <row r="330">
          <cell r="B330" t="str">
            <v>INVFG</v>
          </cell>
          <cell r="D330" t="str">
            <v>&lt;PE&gt;</v>
          </cell>
          <cell r="E330" t="str">
            <v>@NA</v>
          </cell>
          <cell r="F330" t="str">
            <v>@NA</v>
          </cell>
          <cell r="G330" t="str">
            <v>@NA</v>
          </cell>
          <cell r="H330" t="str">
            <v>@NA</v>
          </cell>
          <cell r="I330" t="str">
            <v>@NA</v>
          </cell>
          <cell r="J330" t="str">
            <v>@NA</v>
          </cell>
          <cell r="K330">
            <v>0</v>
          </cell>
          <cell r="L330" t="str">
            <v>@NA</v>
          </cell>
        </row>
        <row r="331">
          <cell r="B331" t="str">
            <v>INVO</v>
          </cell>
          <cell r="D331" t="str">
            <v>&lt;PE&gt;</v>
          </cell>
          <cell r="E331">
            <v>-7.931</v>
          </cell>
          <cell r="F331">
            <v>-7.2</v>
          </cell>
          <cell r="G331">
            <v>-6.6580000000000004</v>
          </cell>
          <cell r="H331">
            <v>-7.5490000000000004</v>
          </cell>
          <cell r="I331">
            <v>-8.1159999999999997</v>
          </cell>
          <cell r="J331">
            <v>73.991632999999993</v>
          </cell>
          <cell r="K331">
            <v>83.714634000000004</v>
          </cell>
          <cell r="L331">
            <v>82.093412999999998</v>
          </cell>
        </row>
        <row r="332">
          <cell r="E332">
            <v>0</v>
          </cell>
          <cell r="F332">
            <v>2.6000000000003354E-2</v>
          </cell>
          <cell r="G332">
            <v>-1.5000000000000568E-2</v>
          </cell>
          <cell r="H332">
            <v>-5.3599999999676129E-4</v>
          </cell>
          <cell r="I332">
            <v>-1.0699999999275178E-4</v>
          </cell>
          <cell r="J332">
            <v>0</v>
          </cell>
          <cell r="K332">
            <v>0</v>
          </cell>
          <cell r="L332">
            <v>0</v>
          </cell>
        </row>
        <row r="333">
          <cell r="B333" t="str">
            <v>RECCO</v>
          </cell>
          <cell r="D333" t="str">
            <v>&lt;PE&gt;</v>
          </cell>
          <cell r="E333" t="str">
            <v>@NA</v>
          </cell>
          <cell r="F333" t="str">
            <v>@NA</v>
          </cell>
          <cell r="G333" t="str">
            <v>@NA</v>
          </cell>
          <cell r="H333" t="str">
            <v>@NA</v>
          </cell>
          <cell r="I333" t="str">
            <v>@NA</v>
          </cell>
          <cell r="J333" t="str">
            <v>@NA</v>
          </cell>
          <cell r="K333">
            <v>0</v>
          </cell>
          <cell r="L333" t="str">
            <v>@NA</v>
          </cell>
        </row>
        <row r="334">
          <cell r="B334" t="str">
            <v>XPP</v>
          </cell>
          <cell r="D334" t="str">
            <v>&lt;PE&gt;</v>
          </cell>
          <cell r="E334" t="str">
            <v>@NA</v>
          </cell>
          <cell r="F334" t="str">
            <v>@NA</v>
          </cell>
          <cell r="G334" t="str">
            <v>@NA</v>
          </cell>
          <cell r="H334" t="str">
            <v>@NA</v>
          </cell>
          <cell r="I334" t="str">
            <v>@NA</v>
          </cell>
          <cell r="J334" t="str">
            <v>@NA</v>
          </cell>
          <cell r="K334" t="str">
            <v>@NA</v>
          </cell>
          <cell r="L334" t="str">
            <v>@NA</v>
          </cell>
        </row>
        <row r="335">
          <cell r="B335" t="str">
            <v>TSCA</v>
          </cell>
          <cell r="C335" t="str">
            <v>E</v>
          </cell>
          <cell r="D335" t="str">
            <v>&lt;PE&gt;</v>
          </cell>
          <cell r="E335" t="str">
            <v>@NA</v>
          </cell>
          <cell r="F335" t="str">
            <v>@NA</v>
          </cell>
          <cell r="G335" t="str">
            <v>@NA</v>
          </cell>
          <cell r="H335" t="str">
            <v>@NA</v>
          </cell>
          <cell r="I335" t="str">
            <v>@NA</v>
          </cell>
          <cell r="J335" t="str">
            <v>@NA</v>
          </cell>
          <cell r="K335" t="str">
            <v>@NA</v>
          </cell>
          <cell r="L335" t="str">
            <v>@NA</v>
          </cell>
        </row>
        <row r="336">
          <cell r="B336" t="str">
            <v>TXCRC</v>
          </cell>
          <cell r="D336" t="str">
            <v>&lt;PE&gt;</v>
          </cell>
          <cell r="E336" t="str">
            <v>@NA</v>
          </cell>
          <cell r="F336" t="str">
            <v>@NA</v>
          </cell>
          <cell r="G336" t="str">
            <v>@NA</v>
          </cell>
          <cell r="H336" t="str">
            <v>@NA</v>
          </cell>
          <cell r="I336" t="str">
            <v>@NA</v>
          </cell>
          <cell r="J336" t="str">
            <v>@NA</v>
          </cell>
          <cell r="K336" t="str">
            <v>@NA</v>
          </cell>
          <cell r="L336" t="str">
            <v>@NA</v>
          </cell>
        </row>
        <row r="337">
          <cell r="B337" t="str">
            <v>ACOX</v>
          </cell>
          <cell r="D337" t="str">
            <v>&lt;PE&gt;</v>
          </cell>
          <cell r="E337" t="str">
            <v>@NA</v>
          </cell>
          <cell r="F337" t="str">
            <v>@NA</v>
          </cell>
          <cell r="G337" t="str">
            <v>@NA</v>
          </cell>
          <cell r="H337" t="str">
            <v>@NA</v>
          </cell>
          <cell r="I337" t="str">
            <v>@NA</v>
          </cell>
          <cell r="J337" t="str">
            <v>@NA</v>
          </cell>
          <cell r="K337">
            <v>0</v>
          </cell>
          <cell r="L337" t="str">
            <v>@NA</v>
          </cell>
        </row>
        <row r="338">
          <cell r="E338">
            <v>0</v>
          </cell>
          <cell r="F338">
            <v>0</v>
          </cell>
          <cell r="G338">
            <v>0</v>
          </cell>
          <cell r="H338">
            <v>-17.069999999999993</v>
          </cell>
          <cell r="I338">
            <v>0</v>
          </cell>
          <cell r="J338">
            <v>0</v>
          </cell>
          <cell r="K338">
            <v>0</v>
          </cell>
          <cell r="L338">
            <v>0</v>
          </cell>
        </row>
        <row r="339">
          <cell r="B339" t="str">
            <v>GDWL</v>
          </cell>
          <cell r="D339" t="str">
            <v>&lt;PE&gt;</v>
          </cell>
          <cell r="E339" t="str">
            <v>@NA</v>
          </cell>
          <cell r="F339" t="str">
            <v>@NA</v>
          </cell>
          <cell r="G339" t="str">
            <v>@NA</v>
          </cell>
          <cell r="H339" t="str">
            <v>@NA</v>
          </cell>
          <cell r="I339" t="str">
            <v>@NA</v>
          </cell>
          <cell r="J339" t="str">
            <v>@NA</v>
          </cell>
          <cell r="K339" t="str">
            <v>@NA</v>
          </cell>
          <cell r="L339" t="str">
            <v>@NA</v>
          </cell>
        </row>
        <row r="342">
          <cell r="B342" t="str">
            <v>XACC</v>
          </cell>
          <cell r="D342" t="str">
            <v>&lt;PE&gt;</v>
          </cell>
          <cell r="E342" t="str">
            <v>@NA</v>
          </cell>
          <cell r="F342" t="str">
            <v>@NA</v>
          </cell>
          <cell r="G342" t="str">
            <v>@NA</v>
          </cell>
          <cell r="H342" t="str">
            <v>@NA</v>
          </cell>
          <cell r="I342" t="str">
            <v>@NA</v>
          </cell>
          <cell r="J342">
            <v>0</v>
          </cell>
          <cell r="K342">
            <v>0</v>
          </cell>
          <cell r="L342">
            <v>0</v>
          </cell>
        </row>
        <row r="343">
          <cell r="B343" t="str">
            <v>APO</v>
          </cell>
          <cell r="C343" t="str">
            <v>C</v>
          </cell>
          <cell r="D343" t="str">
            <v>&lt;PE&gt;</v>
          </cell>
          <cell r="E343" t="str">
            <v>@NA</v>
          </cell>
          <cell r="F343" t="str">
            <v>@NA</v>
          </cell>
          <cell r="G343" t="str">
            <v>@NA</v>
          </cell>
          <cell r="H343" t="str">
            <v>@NA</v>
          </cell>
          <cell r="I343" t="str">
            <v>@NA</v>
          </cell>
          <cell r="J343" t="str">
            <v>@NA</v>
          </cell>
          <cell r="K343" t="str">
            <v>@NA</v>
          </cell>
          <cell r="L343" t="str">
            <v>@NA</v>
          </cell>
        </row>
        <row r="344">
          <cell r="B344" t="str">
            <v>PRODV</v>
          </cell>
          <cell r="C344" t="str">
            <v>C</v>
          </cell>
          <cell r="D344" t="str">
            <v>&lt;PE&gt;</v>
          </cell>
          <cell r="E344" t="str">
            <v>@NA</v>
          </cell>
          <cell r="F344" t="str">
            <v>@NA</v>
          </cell>
          <cell r="G344" t="str">
            <v>@NA</v>
          </cell>
          <cell r="H344" t="str">
            <v>@NA</v>
          </cell>
          <cell r="I344" t="str">
            <v>@NA</v>
          </cell>
          <cell r="J344">
            <v>0</v>
          </cell>
          <cell r="K344" t="str">
            <v>@NA</v>
          </cell>
          <cell r="L344" t="str">
            <v>@NA</v>
          </cell>
        </row>
        <row r="345">
          <cell r="B345" t="str">
            <v>LCOX</v>
          </cell>
          <cell r="D345" t="str">
            <v>&lt;PE&gt;</v>
          </cell>
          <cell r="E345">
            <v>5.7</v>
          </cell>
          <cell r="F345">
            <v>3.8</v>
          </cell>
          <cell r="G345">
            <v>8.6</v>
          </cell>
          <cell r="H345">
            <v>227.8</v>
          </cell>
          <cell r="I345">
            <v>210.81678299999999</v>
          </cell>
          <cell r="J345">
            <v>200.97584499999999</v>
          </cell>
          <cell r="K345">
            <v>203.40529799999999</v>
          </cell>
          <cell r="L345">
            <v>181.73432099999999</v>
          </cell>
        </row>
        <row r="346">
          <cell r="E346">
            <v>3.5999999999999588E-2</v>
          </cell>
          <cell r="F346">
            <v>4.0000000000000036E-3</v>
          </cell>
          <cell r="G346">
            <v>-3.399999999999892E-2</v>
          </cell>
          <cell r="H346">
            <v>-1.9160999999996875E-2</v>
          </cell>
          <cell r="I346">
            <v>0</v>
          </cell>
          <cell r="J346">
            <v>0</v>
          </cell>
          <cell r="K346">
            <v>0</v>
          </cell>
          <cell r="L346">
            <v>0</v>
          </cell>
        </row>
        <row r="348">
          <cell r="E348">
            <v>349.98500000000001</v>
          </cell>
          <cell r="F348">
            <v>370.803</v>
          </cell>
          <cell r="G348">
            <v>347.78</v>
          </cell>
          <cell r="H348">
            <v>415.96199999999999</v>
          </cell>
          <cell r="I348">
            <v>401.55234300000001</v>
          </cell>
          <cell r="J348">
            <v>362.56848000000002</v>
          </cell>
          <cell r="K348">
            <v>523.48826599999995</v>
          </cell>
          <cell r="L348">
            <v>379.49792600000001</v>
          </cell>
        </row>
        <row r="349">
          <cell r="E349">
            <v>27.629000000000001</v>
          </cell>
          <cell r="F349">
            <v>43.225999999999999</v>
          </cell>
          <cell r="G349">
            <v>35.826999999999998</v>
          </cell>
          <cell r="H349">
            <v>34.054464000000003</v>
          </cell>
          <cell r="I349">
            <v>36.644893000000003</v>
          </cell>
          <cell r="J349">
            <v>73.991632999999993</v>
          </cell>
          <cell r="K349">
            <v>83.714634000000004</v>
          </cell>
          <cell r="L349">
            <v>82.093412999999998</v>
          </cell>
        </row>
        <row r="350">
          <cell r="E350">
            <v>-296.65199999999999</v>
          </cell>
          <cell r="F350">
            <v>-291.75200000000001</v>
          </cell>
          <cell r="G350">
            <v>-265.39299999999997</v>
          </cell>
          <cell r="H350">
            <v>-59.920999999999999</v>
          </cell>
          <cell r="I350">
            <v>-46.990673999999999</v>
          </cell>
          <cell r="J350">
            <v>-44.072029999999998</v>
          </cell>
          <cell r="K350">
            <v>-67.842304999999996</v>
          </cell>
          <cell r="L350">
            <v>-91.971007999999998</v>
          </cell>
        </row>
        <row r="351">
          <cell r="B351" t="str">
            <v>&lt;REF&gt;EOYWC</v>
          </cell>
          <cell r="E351">
            <v>80.962000000000046</v>
          </cell>
          <cell r="F351">
            <v>122.27699999999999</v>
          </cell>
          <cell r="G351">
            <v>118.214</v>
          </cell>
          <cell r="H351">
            <v>390.09546399999999</v>
          </cell>
          <cell r="I351">
            <v>391.20656200000002</v>
          </cell>
          <cell r="J351">
            <v>392.48808300000002</v>
          </cell>
          <cell r="K351">
            <v>539.36059499999999</v>
          </cell>
          <cell r="L351">
            <v>369.62033100000002</v>
          </cell>
        </row>
        <row r="354">
          <cell r="B354" t="str">
            <v>DD1</v>
          </cell>
          <cell r="D354" t="str">
            <v>&lt;PE&gt;</v>
          </cell>
          <cell r="E354">
            <v>38.771000000000001</v>
          </cell>
          <cell r="F354">
            <v>50.198</v>
          </cell>
          <cell r="G354">
            <v>24</v>
          </cell>
          <cell r="H354">
            <v>24</v>
          </cell>
          <cell r="I354">
            <v>24</v>
          </cell>
          <cell r="J354">
            <v>0</v>
          </cell>
          <cell r="K354" t="str">
            <v>@NA</v>
          </cell>
          <cell r="L354" t="str">
            <v>@NA</v>
          </cell>
        </row>
        <row r="355">
          <cell r="B355" t="str">
            <v>DD2</v>
          </cell>
          <cell r="D355" t="str">
            <v>&lt;PE&gt;</v>
          </cell>
          <cell r="E355">
            <v>0</v>
          </cell>
          <cell r="F355">
            <v>0</v>
          </cell>
          <cell r="G355">
            <v>0</v>
          </cell>
          <cell r="H355">
            <v>24</v>
          </cell>
          <cell r="I355" t="str">
            <v>@NA</v>
          </cell>
          <cell r="J355" t="str">
            <v>@NA</v>
          </cell>
          <cell r="K355" t="str">
            <v>@NA</v>
          </cell>
          <cell r="L355" t="str">
            <v>@NA</v>
          </cell>
        </row>
        <row r="356">
          <cell r="B356" t="str">
            <v>DD3</v>
          </cell>
          <cell r="D356" t="str">
            <v>&lt;PE&gt;</v>
          </cell>
          <cell r="E356">
            <v>0</v>
          </cell>
          <cell r="F356" t="str">
            <v>@NA</v>
          </cell>
          <cell r="G356" t="str">
            <v>@NA</v>
          </cell>
          <cell r="H356" t="str">
            <v>@NA</v>
          </cell>
          <cell r="I356" t="str">
            <v>@NA</v>
          </cell>
          <cell r="J356" t="str">
            <v>@NA</v>
          </cell>
          <cell r="K356" t="str">
            <v>@NA</v>
          </cell>
          <cell r="L356" t="str">
            <v>@NA</v>
          </cell>
        </row>
        <row r="357">
          <cell r="B357" t="str">
            <v>DD4</v>
          </cell>
          <cell r="D357" t="str">
            <v>&lt;PE&gt;</v>
          </cell>
          <cell r="E357">
            <v>0</v>
          </cell>
          <cell r="F357" t="str">
            <v>@NA</v>
          </cell>
          <cell r="G357" t="str">
            <v>@NA</v>
          </cell>
          <cell r="H357" t="str">
            <v>@NA</v>
          </cell>
          <cell r="I357" t="str">
            <v>@NA</v>
          </cell>
          <cell r="J357" t="str">
            <v>@NA</v>
          </cell>
          <cell r="K357" t="str">
            <v>@NA</v>
          </cell>
          <cell r="L357" t="str">
            <v>@NA</v>
          </cell>
        </row>
        <row r="358">
          <cell r="B358" t="str">
            <v>DD5</v>
          </cell>
          <cell r="D358" t="str">
            <v>&lt;PE&gt;</v>
          </cell>
          <cell r="E358">
            <v>0</v>
          </cell>
          <cell r="F358">
            <v>0</v>
          </cell>
          <cell r="G358" t="str">
            <v>@NA</v>
          </cell>
          <cell r="H358" t="str">
            <v>@NA</v>
          </cell>
          <cell r="I358" t="str">
            <v>@NA</v>
          </cell>
          <cell r="J358" t="str">
            <v>@NA</v>
          </cell>
          <cell r="K358" t="str">
            <v>@NA</v>
          </cell>
          <cell r="L358" t="str">
            <v>@NA</v>
          </cell>
        </row>
        <row r="359">
          <cell r="B359" t="str">
            <v>DD2TO5</v>
          </cell>
          <cell r="D359" t="str">
            <v>&lt;PE&gt;</v>
          </cell>
          <cell r="E359">
            <v>78.704000000000008</v>
          </cell>
          <cell r="F359">
            <v>72</v>
          </cell>
          <cell r="G359">
            <v>48</v>
          </cell>
          <cell r="H359">
            <v>0</v>
          </cell>
          <cell r="I359" t="str">
            <v>@NA</v>
          </cell>
          <cell r="J359" t="str">
            <v>@NA</v>
          </cell>
          <cell r="K359" t="str">
            <v>@NA</v>
          </cell>
          <cell r="L359">
            <v>13.979100000000001</v>
          </cell>
        </row>
        <row r="360">
          <cell r="B360" t="str">
            <v>DD50</v>
          </cell>
          <cell r="D360" t="str">
            <v>&lt;PE&gt;</v>
          </cell>
          <cell r="E360" t="str">
            <v>@NA</v>
          </cell>
          <cell r="F360" t="str">
            <v>@NA</v>
          </cell>
          <cell r="G360" t="str">
            <v>@NA</v>
          </cell>
          <cell r="H360" t="str">
            <v>@NA</v>
          </cell>
          <cell r="I360" t="str">
            <v>@NA</v>
          </cell>
          <cell r="J360" t="str">
            <v>@NA</v>
          </cell>
          <cell r="K360" t="str">
            <v>@NA</v>
          </cell>
          <cell r="L360">
            <v>55.916400000000003</v>
          </cell>
        </row>
        <row r="361">
          <cell r="E361">
            <v>117.47500000000001</v>
          </cell>
          <cell r="F361">
            <v>122.19800000000001</v>
          </cell>
          <cell r="G361">
            <v>72</v>
          </cell>
          <cell r="H361">
            <v>48</v>
          </cell>
          <cell r="I361">
            <v>24</v>
          </cell>
          <cell r="J361">
            <v>0</v>
          </cell>
          <cell r="K361">
            <v>0</v>
          </cell>
          <cell r="L361">
            <v>69.895499999999998</v>
          </cell>
        </row>
        <row r="365">
          <cell r="E365">
            <v>38.771000000000001</v>
          </cell>
          <cell r="F365">
            <v>50.198</v>
          </cell>
          <cell r="G365">
            <v>24</v>
          </cell>
          <cell r="H365">
            <v>24</v>
          </cell>
          <cell r="I365">
            <v>24</v>
          </cell>
          <cell r="J365">
            <v>0</v>
          </cell>
          <cell r="K365" t="str">
            <v>@NA</v>
          </cell>
          <cell r="L365" t="str">
            <v>@NA</v>
          </cell>
        </row>
        <row r="366">
          <cell r="E366">
            <v>0</v>
          </cell>
          <cell r="F366">
            <v>0</v>
          </cell>
          <cell r="G366">
            <v>0</v>
          </cell>
          <cell r="H366">
            <v>48</v>
          </cell>
          <cell r="I366">
            <v>0</v>
          </cell>
          <cell r="J366">
            <v>0</v>
          </cell>
          <cell r="K366">
            <v>0</v>
          </cell>
          <cell r="L366">
            <v>0</v>
          </cell>
        </row>
        <row r="367">
          <cell r="E367">
            <v>0</v>
          </cell>
          <cell r="F367">
            <v>0</v>
          </cell>
          <cell r="G367">
            <v>0</v>
          </cell>
          <cell r="H367">
            <v>0</v>
          </cell>
          <cell r="I367">
            <v>0</v>
          </cell>
          <cell r="J367">
            <v>0</v>
          </cell>
          <cell r="K367">
            <v>0</v>
          </cell>
          <cell r="L367">
            <v>0</v>
          </cell>
        </row>
        <row r="368">
          <cell r="E368">
            <v>0</v>
          </cell>
          <cell r="F368">
            <v>0</v>
          </cell>
          <cell r="G368">
            <v>0</v>
          </cell>
          <cell r="H368">
            <v>0</v>
          </cell>
          <cell r="I368">
            <v>0</v>
          </cell>
          <cell r="J368">
            <v>0</v>
          </cell>
          <cell r="K368">
            <v>0</v>
          </cell>
          <cell r="L368">
            <v>0</v>
          </cell>
        </row>
        <row r="369">
          <cell r="E369">
            <v>0</v>
          </cell>
          <cell r="F369">
            <v>0</v>
          </cell>
          <cell r="G369">
            <v>0</v>
          </cell>
          <cell r="H369">
            <v>0</v>
          </cell>
          <cell r="I369">
            <v>0</v>
          </cell>
          <cell r="J369">
            <v>0</v>
          </cell>
          <cell r="K369">
            <v>0</v>
          </cell>
          <cell r="L369">
            <v>0</v>
          </cell>
        </row>
        <row r="370">
          <cell r="E370">
            <v>275.46400000000006</v>
          </cell>
          <cell r="F370">
            <v>252</v>
          </cell>
          <cell r="G370">
            <v>168</v>
          </cell>
          <cell r="H370">
            <v>0</v>
          </cell>
          <cell r="I370">
            <v>0</v>
          </cell>
          <cell r="J370">
            <v>0</v>
          </cell>
          <cell r="K370">
            <v>0</v>
          </cell>
          <cell r="L370">
            <v>48.926850000000002</v>
          </cell>
        </row>
        <row r="371">
          <cell r="E371">
            <v>0</v>
          </cell>
          <cell r="F371">
            <v>0</v>
          </cell>
          <cell r="G371">
            <v>0</v>
          </cell>
          <cell r="H371">
            <v>0</v>
          </cell>
          <cell r="I371">
            <v>0</v>
          </cell>
          <cell r="J371">
            <v>0</v>
          </cell>
          <cell r="K371">
            <v>0</v>
          </cell>
          <cell r="L371">
            <v>335.4984</v>
          </cell>
        </row>
        <row r="372">
          <cell r="E372">
            <v>314.23500000000007</v>
          </cell>
          <cell r="F372">
            <v>302.19799999999998</v>
          </cell>
          <cell r="G372">
            <v>192</v>
          </cell>
          <cell r="H372">
            <v>72</v>
          </cell>
          <cell r="I372">
            <v>24</v>
          </cell>
          <cell r="J372">
            <v>0</v>
          </cell>
          <cell r="K372">
            <v>0</v>
          </cell>
          <cell r="L372">
            <v>384.42525000000001</v>
          </cell>
        </row>
        <row r="373">
          <cell r="B373" t="str">
            <v>&lt;REF&gt;WAM</v>
          </cell>
          <cell r="E373">
            <v>2.6749095552245161</v>
          </cell>
          <cell r="F373">
            <v>2.4730191983502183</v>
          </cell>
          <cell r="G373">
            <v>2.6666666666666665</v>
          </cell>
          <cell r="H373">
            <v>1.5</v>
          </cell>
          <cell r="I373">
            <v>1</v>
          </cell>
          <cell r="J373" t="str">
            <v>N.M.</v>
          </cell>
          <cell r="K373" t="str">
            <v>N.M.</v>
          </cell>
          <cell r="L373">
            <v>5.5</v>
          </cell>
        </row>
        <row r="375">
          <cell r="A375" t="str">
            <v>ADJUSTMENTS</v>
          </cell>
        </row>
        <row r="376">
          <cell r="A376" t="str">
            <v xml:space="preserve">SURPLUS CASH </v>
          </cell>
        </row>
        <row r="378">
          <cell r="E378">
            <v>197.5</v>
          </cell>
          <cell r="F378">
            <v>274.10000000000002</v>
          </cell>
          <cell r="G378">
            <v>178.6</v>
          </cell>
          <cell r="H378">
            <v>267.26155499999999</v>
          </cell>
          <cell r="I378">
            <v>557.86800400000004</v>
          </cell>
          <cell r="J378">
            <v>700.79778199999998</v>
          </cell>
          <cell r="K378">
            <v>949.29323599999998</v>
          </cell>
          <cell r="L378">
            <v>1062.538241</v>
          </cell>
        </row>
        <row r="379">
          <cell r="E379" t="str">
            <v>@NA</v>
          </cell>
          <cell r="F379" t="str">
            <v>@NA</v>
          </cell>
          <cell r="G379" t="str">
            <v>@NA</v>
          </cell>
          <cell r="H379" t="str">
            <v>@NA</v>
          </cell>
          <cell r="I379" t="str">
            <v>@NA</v>
          </cell>
          <cell r="J379" t="str">
            <v>@NA</v>
          </cell>
          <cell r="K379" t="str">
            <v>@NA</v>
          </cell>
          <cell r="L379" t="str">
            <v>@NA</v>
          </cell>
        </row>
        <row r="380">
          <cell r="E380" t="str">
            <v>@NA</v>
          </cell>
          <cell r="F380" t="str">
            <v>@NA</v>
          </cell>
          <cell r="G380" t="str">
            <v>@NA</v>
          </cell>
          <cell r="H380" t="str">
            <v>@NA</v>
          </cell>
          <cell r="I380" t="str">
            <v>@NA</v>
          </cell>
          <cell r="J380" t="str">
            <v>@NA</v>
          </cell>
          <cell r="K380" t="str">
            <v>@NA</v>
          </cell>
          <cell r="L380" t="str">
            <v>@NA</v>
          </cell>
        </row>
        <row r="381">
          <cell r="B381" t="str">
            <v>IVLT</v>
          </cell>
          <cell r="D381" t="str">
            <v>&lt;PE&gt;</v>
          </cell>
          <cell r="E381" t="str">
            <v>@NA</v>
          </cell>
          <cell r="F381" t="str">
            <v>@NA</v>
          </cell>
          <cell r="G381" t="str">
            <v>@NA</v>
          </cell>
          <cell r="H381" t="str">
            <v>@NA</v>
          </cell>
          <cell r="I381" t="str">
            <v>@NA</v>
          </cell>
          <cell r="J381" t="str">
            <v>@NA</v>
          </cell>
          <cell r="K381" t="str">
            <v>@NA</v>
          </cell>
          <cell r="L381" t="str">
            <v>@NA</v>
          </cell>
        </row>
        <row r="382">
          <cell r="E382">
            <v>0</v>
          </cell>
          <cell r="F382">
            <v>0</v>
          </cell>
          <cell r="G382">
            <v>0</v>
          </cell>
          <cell r="H382">
            <v>0</v>
          </cell>
          <cell r="I382">
            <v>0</v>
          </cell>
          <cell r="J382">
            <v>0</v>
          </cell>
          <cell r="K382">
            <v>0</v>
          </cell>
          <cell r="L382">
            <v>0</v>
          </cell>
        </row>
        <row r="383">
          <cell r="B383" t="str">
            <v>CASHOTH</v>
          </cell>
          <cell r="D383" t="str">
            <v>&lt;PE&gt;</v>
          </cell>
          <cell r="E383" t="str">
            <v>@NA</v>
          </cell>
          <cell r="F383" t="str">
            <v>@NA</v>
          </cell>
          <cell r="G383" t="str">
            <v>@NA</v>
          </cell>
          <cell r="H383" t="str">
            <v>@NA</v>
          </cell>
          <cell r="I383" t="str">
            <v>@NA</v>
          </cell>
          <cell r="J383" t="str">
            <v>@NA</v>
          </cell>
          <cell r="K383" t="str">
            <v>@NA</v>
          </cell>
          <cell r="L383" t="str">
            <v>@NA</v>
          </cell>
        </row>
        <row r="384">
          <cell r="B384" t="str">
            <v>&lt;REF&gt;GROSSCASH</v>
          </cell>
          <cell r="E384">
            <v>197.5</v>
          </cell>
          <cell r="F384">
            <v>274.10000000000002</v>
          </cell>
          <cell r="G384">
            <v>178.6</v>
          </cell>
          <cell r="H384">
            <v>267.26155499999999</v>
          </cell>
          <cell r="I384">
            <v>557.86800400000004</v>
          </cell>
          <cell r="J384">
            <v>700.79778199999998</v>
          </cell>
          <cell r="K384">
            <v>949.29323599999998</v>
          </cell>
          <cell r="L384">
            <v>1062.538241</v>
          </cell>
        </row>
        <row r="386">
          <cell r="B386" t="str">
            <v>HAIRCUT</v>
          </cell>
          <cell r="E386">
            <v>100</v>
          </cell>
          <cell r="F386">
            <v>100</v>
          </cell>
          <cell r="G386">
            <v>100</v>
          </cell>
          <cell r="H386">
            <v>100</v>
          </cell>
          <cell r="I386">
            <v>100</v>
          </cell>
          <cell r="J386">
            <v>100</v>
          </cell>
          <cell r="K386">
            <v>100</v>
          </cell>
          <cell r="L386">
            <v>0</v>
          </cell>
        </row>
        <row r="389">
          <cell r="E389">
            <v>197.5</v>
          </cell>
          <cell r="F389">
            <v>274.10000000000002</v>
          </cell>
          <cell r="G389">
            <v>178.6</v>
          </cell>
          <cell r="H389">
            <v>267.26155499999999</v>
          </cell>
          <cell r="I389">
            <v>557.86800400000004</v>
          </cell>
          <cell r="J389">
            <v>700.79778199999998</v>
          </cell>
          <cell r="K389">
            <v>949.29323599999998</v>
          </cell>
          <cell r="L389">
            <v>1062.538241</v>
          </cell>
        </row>
        <row r="390">
          <cell r="E390">
            <v>-197.5</v>
          </cell>
          <cell r="F390">
            <v>-274.10000000000002</v>
          </cell>
          <cell r="G390">
            <v>-178.6</v>
          </cell>
          <cell r="H390">
            <v>-267.26155499999999</v>
          </cell>
          <cell r="I390">
            <v>-557.86800400000004</v>
          </cell>
          <cell r="J390">
            <v>-700.79778199999998</v>
          </cell>
          <cell r="K390">
            <v>-949.29323599999998</v>
          </cell>
          <cell r="L390">
            <v>0</v>
          </cell>
        </row>
        <row r="391">
          <cell r="B391" t="str">
            <v>&lt;REF&gt;SURPLUSCASH</v>
          </cell>
          <cell r="E391">
            <v>0</v>
          </cell>
          <cell r="F391">
            <v>0</v>
          </cell>
          <cell r="G391">
            <v>0</v>
          </cell>
          <cell r="H391">
            <v>0</v>
          </cell>
          <cell r="I391">
            <v>0</v>
          </cell>
          <cell r="J391">
            <v>0</v>
          </cell>
          <cell r="K391">
            <v>0</v>
          </cell>
          <cell r="L391">
            <v>1062.538241</v>
          </cell>
        </row>
        <row r="393">
          <cell r="A393" t="str">
            <v>TRADE RECEIVABLES SOLD</v>
          </cell>
        </row>
        <row r="394">
          <cell r="B394" t="str">
            <v>TRECSOLD</v>
          </cell>
          <cell r="D394" t="str">
            <v>&lt;PE&gt;</v>
          </cell>
          <cell r="E394" t="str">
            <v>@NA</v>
          </cell>
          <cell r="F394" t="str">
            <v>@NA</v>
          </cell>
          <cell r="G394" t="str">
            <v>@NA</v>
          </cell>
          <cell r="H394" t="str">
            <v>@NA</v>
          </cell>
          <cell r="I394" t="str">
            <v>@NA</v>
          </cell>
          <cell r="J394" t="str">
            <v>@NA</v>
          </cell>
          <cell r="K394" t="str">
            <v>@NA</v>
          </cell>
          <cell r="L394" t="str">
            <v>@NA</v>
          </cell>
        </row>
        <row r="395">
          <cell r="B395" t="str">
            <v>TRECSOLDINT</v>
          </cell>
          <cell r="D395" t="str">
            <v>&lt;PE&gt;</v>
          </cell>
          <cell r="E395" t="str">
            <v>@NA</v>
          </cell>
          <cell r="F395" t="str">
            <v>@NA</v>
          </cell>
          <cell r="G395" t="str">
            <v>@NA</v>
          </cell>
          <cell r="H395" t="str">
            <v>@NA</v>
          </cell>
          <cell r="I395" t="str">
            <v>@NA</v>
          </cell>
          <cell r="J395" t="str">
            <v>@NA</v>
          </cell>
          <cell r="K395" t="str">
            <v>@NA</v>
          </cell>
          <cell r="L395" t="str">
            <v>@NA</v>
          </cell>
        </row>
        <row r="396">
          <cell r="B396" t="str">
            <v>TRECSRATE</v>
          </cell>
          <cell r="E396" t="str">
            <v>@NA</v>
          </cell>
          <cell r="F396" t="str">
            <v>@NA</v>
          </cell>
          <cell r="G396" t="str">
            <v>@NA</v>
          </cell>
          <cell r="H396" t="str">
            <v>@NA</v>
          </cell>
          <cell r="I396" t="str">
            <v>@NA</v>
          </cell>
          <cell r="J396" t="str">
            <v>@NA</v>
          </cell>
          <cell r="K396" t="str">
            <v>@NA</v>
          </cell>
          <cell r="L396" t="str">
            <v>@NA</v>
          </cell>
        </row>
        <row r="397">
          <cell r="B397" t="str">
            <v>&lt;REF&gt;TRECSRATE1</v>
          </cell>
          <cell r="E397">
            <v>5</v>
          </cell>
          <cell r="F397">
            <v>5</v>
          </cell>
          <cell r="G397">
            <v>5</v>
          </cell>
          <cell r="H397">
            <v>5</v>
          </cell>
          <cell r="I397">
            <v>5</v>
          </cell>
          <cell r="J397">
            <v>5</v>
          </cell>
          <cell r="K397">
            <v>5</v>
          </cell>
          <cell r="L397">
            <v>5</v>
          </cell>
        </row>
        <row r="398">
          <cell r="B398" t="str">
            <v>&lt;REF&gt;TRECSINTEXP</v>
          </cell>
          <cell r="E398">
            <v>0</v>
          </cell>
          <cell r="F398">
            <v>0</v>
          </cell>
          <cell r="G398">
            <v>0</v>
          </cell>
          <cell r="H398">
            <v>0</v>
          </cell>
          <cell r="I398">
            <v>0</v>
          </cell>
          <cell r="J398">
            <v>0</v>
          </cell>
          <cell r="K398">
            <v>0</v>
          </cell>
          <cell r="L398">
            <v>0</v>
          </cell>
        </row>
        <row r="399">
          <cell r="B399" t="str">
            <v>TRECSOLDSECX</v>
          </cell>
          <cell r="D399" t="str">
            <v>&lt;PE&gt;</v>
          </cell>
          <cell r="E399" t="str">
            <v>@NA</v>
          </cell>
          <cell r="F399" t="str">
            <v>@NA</v>
          </cell>
          <cell r="G399" t="str">
            <v>@NA</v>
          </cell>
          <cell r="H399" t="str">
            <v>@NA</v>
          </cell>
          <cell r="I399" t="str">
            <v>@NA</v>
          </cell>
          <cell r="J399" t="str">
            <v>@NA</v>
          </cell>
          <cell r="K399" t="str">
            <v>@NA</v>
          </cell>
          <cell r="L399" t="str">
            <v>@NA</v>
          </cell>
        </row>
        <row r="400">
          <cell r="B400" t="str">
            <v>TRECSOLDSECINT</v>
          </cell>
          <cell r="D400" t="str">
            <v>&lt;PE&gt;</v>
          </cell>
          <cell r="E400" t="str">
            <v>@NA</v>
          </cell>
          <cell r="F400" t="str">
            <v>@NA</v>
          </cell>
          <cell r="G400" t="str">
            <v>@NA</v>
          </cell>
          <cell r="H400" t="str">
            <v>@NA</v>
          </cell>
          <cell r="I400" t="str">
            <v>@NA</v>
          </cell>
          <cell r="J400" t="str">
            <v>@NA</v>
          </cell>
          <cell r="K400" t="str">
            <v>@NA</v>
          </cell>
          <cell r="L400" t="str">
            <v>@NA</v>
          </cell>
        </row>
        <row r="401">
          <cell r="B401" t="str">
            <v>&lt;REF&gt;TRECSOLDCHG</v>
          </cell>
          <cell r="E401">
            <v>0</v>
          </cell>
          <cell r="F401">
            <v>0</v>
          </cell>
          <cell r="G401">
            <v>0</v>
          </cell>
          <cell r="H401">
            <v>0</v>
          </cell>
          <cell r="I401">
            <v>0</v>
          </cell>
          <cell r="J401">
            <v>0</v>
          </cell>
          <cell r="K401">
            <v>0</v>
          </cell>
          <cell r="L401">
            <v>0</v>
          </cell>
        </row>
        <row r="404">
          <cell r="B404" t="str">
            <v>OLARATENC</v>
          </cell>
          <cell r="E404">
            <v>7</v>
          </cell>
          <cell r="F404">
            <v>7</v>
          </cell>
          <cell r="G404">
            <v>7</v>
          </cell>
          <cell r="H404">
            <v>7</v>
          </cell>
          <cell r="I404">
            <v>7</v>
          </cell>
          <cell r="J404">
            <v>7</v>
          </cell>
          <cell r="K404">
            <v>7</v>
          </cell>
          <cell r="L404">
            <v>7</v>
          </cell>
        </row>
        <row r="405">
          <cell r="B405" t="str">
            <v>MRCTA</v>
          </cell>
          <cell r="D405" t="str">
            <v>&lt;PE&gt;</v>
          </cell>
          <cell r="E405" t="str">
            <v>@NA</v>
          </cell>
          <cell r="F405" t="str">
            <v>@NA</v>
          </cell>
          <cell r="G405" t="str">
            <v>@NA</v>
          </cell>
          <cell r="H405" t="str">
            <v>@NA</v>
          </cell>
          <cell r="I405" t="str">
            <v>@NA</v>
          </cell>
          <cell r="J405" t="str">
            <v>@NA</v>
          </cell>
          <cell r="K405" t="str">
            <v>@NA</v>
          </cell>
          <cell r="L405" t="str">
            <v>@NA</v>
          </cell>
        </row>
        <row r="406">
          <cell r="B406" t="str">
            <v>&lt;REF&gt;OLALIFE</v>
          </cell>
          <cell r="E406">
            <v>0</v>
          </cell>
          <cell r="F406">
            <v>0</v>
          </cell>
          <cell r="G406">
            <v>0</v>
          </cell>
          <cell r="H406">
            <v>0</v>
          </cell>
          <cell r="I406">
            <v>0</v>
          </cell>
          <cell r="J406">
            <v>0</v>
          </cell>
          <cell r="K406">
            <v>0</v>
          </cell>
          <cell r="L406">
            <v>0</v>
          </cell>
        </row>
        <row r="407">
          <cell r="B407" t="str">
            <v>MRC1</v>
          </cell>
          <cell r="D407" t="str">
            <v>&lt;PE&gt;</v>
          </cell>
          <cell r="E407" t="str">
            <v>@NA</v>
          </cell>
          <cell r="F407" t="str">
            <v>@NA</v>
          </cell>
          <cell r="G407" t="str">
            <v>@NA</v>
          </cell>
          <cell r="H407" t="str">
            <v>@NA</v>
          </cell>
          <cell r="I407" t="str">
            <v>@NA</v>
          </cell>
          <cell r="J407" t="str">
            <v>@NA</v>
          </cell>
          <cell r="K407" t="str">
            <v>@NA</v>
          </cell>
          <cell r="L407" t="str">
            <v>@NA</v>
          </cell>
        </row>
        <row r="408">
          <cell r="B408" t="str">
            <v>MRC2</v>
          </cell>
          <cell r="D408" t="str">
            <v>&lt;PE&gt;</v>
          </cell>
          <cell r="E408" t="str">
            <v>@NA</v>
          </cell>
          <cell r="F408" t="str">
            <v>@NA</v>
          </cell>
          <cell r="G408" t="str">
            <v>@NA</v>
          </cell>
          <cell r="H408" t="str">
            <v>@NA</v>
          </cell>
          <cell r="I408" t="str">
            <v>@NA</v>
          </cell>
          <cell r="J408" t="str">
            <v>@NA</v>
          </cell>
          <cell r="K408" t="str">
            <v>@NA</v>
          </cell>
          <cell r="L408" t="str">
            <v>@NA</v>
          </cell>
        </row>
        <row r="409">
          <cell r="B409" t="str">
            <v>MRC3</v>
          </cell>
          <cell r="D409" t="str">
            <v>&lt;PE&gt;</v>
          </cell>
          <cell r="E409" t="str">
            <v>@NA</v>
          </cell>
          <cell r="F409" t="str">
            <v>@NA</v>
          </cell>
          <cell r="G409" t="str">
            <v>@NA</v>
          </cell>
          <cell r="H409" t="str">
            <v>@NA</v>
          </cell>
          <cell r="I409" t="str">
            <v>@NA</v>
          </cell>
          <cell r="J409" t="str">
            <v>@NA</v>
          </cell>
          <cell r="K409" t="str">
            <v>@NA</v>
          </cell>
          <cell r="L409" t="str">
            <v>@NA</v>
          </cell>
        </row>
        <row r="410">
          <cell r="B410" t="str">
            <v>MRC4</v>
          </cell>
          <cell r="D410" t="str">
            <v>&lt;PE&gt;</v>
          </cell>
          <cell r="E410" t="str">
            <v>@NA</v>
          </cell>
          <cell r="F410" t="str">
            <v>@NA</v>
          </cell>
          <cell r="G410" t="str">
            <v>@NA</v>
          </cell>
          <cell r="H410" t="str">
            <v>@NA</v>
          </cell>
          <cell r="I410" t="str">
            <v>@NA</v>
          </cell>
          <cell r="J410" t="str">
            <v>@NA</v>
          </cell>
          <cell r="K410" t="str">
            <v>@NA</v>
          </cell>
          <cell r="L410" t="str">
            <v>@NA</v>
          </cell>
        </row>
        <row r="411">
          <cell r="B411" t="str">
            <v>MRC5</v>
          </cell>
          <cell r="D411" t="str">
            <v>&lt;PE&gt;</v>
          </cell>
          <cell r="E411" t="str">
            <v>@NA</v>
          </cell>
          <cell r="F411" t="str">
            <v>@NA</v>
          </cell>
          <cell r="G411" t="str">
            <v>@NA</v>
          </cell>
          <cell r="H411" t="str">
            <v>@NA</v>
          </cell>
          <cell r="I411" t="str">
            <v>@NA</v>
          </cell>
          <cell r="J411" t="str">
            <v>@NA</v>
          </cell>
          <cell r="K411" t="str">
            <v>@NA</v>
          </cell>
          <cell r="L411" t="str">
            <v>@NA</v>
          </cell>
        </row>
        <row r="412">
          <cell r="E412">
            <v>0</v>
          </cell>
          <cell r="F412">
            <v>0</v>
          </cell>
          <cell r="G412">
            <v>0</v>
          </cell>
          <cell r="H412">
            <v>0</v>
          </cell>
          <cell r="I412">
            <v>0</v>
          </cell>
          <cell r="J412">
            <v>0</v>
          </cell>
          <cell r="K412">
            <v>0</v>
          </cell>
          <cell r="L412">
            <v>0</v>
          </cell>
        </row>
        <row r="413">
          <cell r="E413">
            <v>0</v>
          </cell>
          <cell r="F413">
            <v>0</v>
          </cell>
          <cell r="G413">
            <v>0</v>
          </cell>
          <cell r="H413">
            <v>0</v>
          </cell>
          <cell r="I413">
            <v>0</v>
          </cell>
          <cell r="J413">
            <v>0</v>
          </cell>
          <cell r="K413">
            <v>0</v>
          </cell>
          <cell r="L413">
            <v>0</v>
          </cell>
        </row>
        <row r="414">
          <cell r="E414">
            <v>0</v>
          </cell>
          <cell r="F414">
            <v>0</v>
          </cell>
          <cell r="G414">
            <v>0</v>
          </cell>
          <cell r="H414">
            <v>0</v>
          </cell>
          <cell r="I414">
            <v>0</v>
          </cell>
          <cell r="J414">
            <v>0</v>
          </cell>
          <cell r="K414">
            <v>0</v>
          </cell>
          <cell r="L414">
            <v>0</v>
          </cell>
        </row>
        <row r="415">
          <cell r="E415">
            <v>0</v>
          </cell>
          <cell r="F415">
            <v>0</v>
          </cell>
          <cell r="G415">
            <v>0</v>
          </cell>
          <cell r="H415">
            <v>0</v>
          </cell>
          <cell r="I415">
            <v>0</v>
          </cell>
          <cell r="J415">
            <v>0</v>
          </cell>
          <cell r="K415">
            <v>0</v>
          </cell>
          <cell r="L415">
            <v>0</v>
          </cell>
        </row>
        <row r="416">
          <cell r="E416">
            <v>0</v>
          </cell>
          <cell r="F416">
            <v>0</v>
          </cell>
          <cell r="G416">
            <v>0</v>
          </cell>
          <cell r="H416">
            <v>0</v>
          </cell>
          <cell r="I416">
            <v>0</v>
          </cell>
          <cell r="J416">
            <v>0</v>
          </cell>
          <cell r="K416">
            <v>0</v>
          </cell>
          <cell r="L416">
            <v>0</v>
          </cell>
        </row>
        <row r="417">
          <cell r="E417">
            <v>0</v>
          </cell>
          <cell r="F417">
            <v>0</v>
          </cell>
          <cell r="G417">
            <v>0</v>
          </cell>
          <cell r="H417">
            <v>0</v>
          </cell>
          <cell r="I417">
            <v>0</v>
          </cell>
          <cell r="J417">
            <v>0</v>
          </cell>
          <cell r="K417">
            <v>0</v>
          </cell>
          <cell r="L417">
            <v>0</v>
          </cell>
        </row>
        <row r="418">
          <cell r="E418">
            <v>0</v>
          </cell>
          <cell r="F418">
            <v>0</v>
          </cell>
          <cell r="G418">
            <v>0</v>
          </cell>
          <cell r="H418">
            <v>0</v>
          </cell>
          <cell r="I418">
            <v>0</v>
          </cell>
          <cell r="J418">
            <v>0</v>
          </cell>
          <cell r="K418">
            <v>0</v>
          </cell>
          <cell r="L418">
            <v>0</v>
          </cell>
        </row>
        <row r="419">
          <cell r="E419">
            <v>0</v>
          </cell>
          <cell r="F419">
            <v>0</v>
          </cell>
          <cell r="G419">
            <v>0</v>
          </cell>
          <cell r="H419">
            <v>0</v>
          </cell>
          <cell r="I419">
            <v>0</v>
          </cell>
          <cell r="J419">
            <v>0</v>
          </cell>
          <cell r="K419">
            <v>0</v>
          </cell>
          <cell r="L419">
            <v>0</v>
          </cell>
        </row>
        <row r="420">
          <cell r="E420">
            <v>0</v>
          </cell>
          <cell r="F420">
            <v>0</v>
          </cell>
          <cell r="G420">
            <v>0</v>
          </cell>
          <cell r="H420">
            <v>0</v>
          </cell>
          <cell r="I420">
            <v>0</v>
          </cell>
          <cell r="J420">
            <v>0</v>
          </cell>
          <cell r="K420">
            <v>0</v>
          </cell>
          <cell r="L420">
            <v>0</v>
          </cell>
        </row>
        <row r="421">
          <cell r="E421">
            <v>0</v>
          </cell>
          <cell r="F421">
            <v>0</v>
          </cell>
          <cell r="G421">
            <v>0</v>
          </cell>
          <cell r="H421">
            <v>0</v>
          </cell>
          <cell r="I421">
            <v>0</v>
          </cell>
          <cell r="J421">
            <v>0</v>
          </cell>
          <cell r="K421">
            <v>0</v>
          </cell>
          <cell r="L421">
            <v>0</v>
          </cell>
        </row>
        <row r="422">
          <cell r="E422">
            <v>0</v>
          </cell>
          <cell r="F422">
            <v>0</v>
          </cell>
          <cell r="G422">
            <v>0</v>
          </cell>
          <cell r="H422">
            <v>0</v>
          </cell>
          <cell r="I422">
            <v>0</v>
          </cell>
          <cell r="J422">
            <v>0</v>
          </cell>
          <cell r="K422">
            <v>0</v>
          </cell>
          <cell r="L422">
            <v>0</v>
          </cell>
        </row>
        <row r="423">
          <cell r="E423">
            <v>0</v>
          </cell>
          <cell r="F423">
            <v>0</v>
          </cell>
          <cell r="G423">
            <v>0</v>
          </cell>
          <cell r="H423">
            <v>0</v>
          </cell>
          <cell r="I423">
            <v>0</v>
          </cell>
          <cell r="J423">
            <v>0</v>
          </cell>
          <cell r="K423">
            <v>0</v>
          </cell>
          <cell r="L423">
            <v>0</v>
          </cell>
        </row>
        <row r="424">
          <cell r="E424">
            <v>0</v>
          </cell>
          <cell r="F424">
            <v>0</v>
          </cell>
          <cell r="G424">
            <v>0</v>
          </cell>
          <cell r="H424">
            <v>0</v>
          </cell>
          <cell r="I424">
            <v>0</v>
          </cell>
          <cell r="J424">
            <v>0</v>
          </cell>
          <cell r="K424">
            <v>0</v>
          </cell>
          <cell r="L424">
            <v>0</v>
          </cell>
        </row>
        <row r="425">
          <cell r="E425">
            <v>0</v>
          </cell>
          <cell r="F425">
            <v>0</v>
          </cell>
          <cell r="G425">
            <v>0</v>
          </cell>
          <cell r="H425">
            <v>0</v>
          </cell>
          <cell r="I425">
            <v>0</v>
          </cell>
          <cell r="J425">
            <v>0</v>
          </cell>
          <cell r="K425">
            <v>0</v>
          </cell>
          <cell r="L425">
            <v>0</v>
          </cell>
        </row>
        <row r="426">
          <cell r="E426">
            <v>0</v>
          </cell>
          <cell r="F426">
            <v>0</v>
          </cell>
          <cell r="G426">
            <v>0</v>
          </cell>
          <cell r="H426">
            <v>0</v>
          </cell>
          <cell r="I426">
            <v>0</v>
          </cell>
          <cell r="J426">
            <v>0</v>
          </cell>
          <cell r="K426">
            <v>0</v>
          </cell>
          <cell r="L426">
            <v>0</v>
          </cell>
        </row>
        <row r="427">
          <cell r="E427">
            <v>0</v>
          </cell>
          <cell r="F427">
            <v>0</v>
          </cell>
          <cell r="G427">
            <v>0</v>
          </cell>
          <cell r="H427">
            <v>0</v>
          </cell>
          <cell r="I427">
            <v>0</v>
          </cell>
          <cell r="J427">
            <v>0</v>
          </cell>
          <cell r="K427">
            <v>0</v>
          </cell>
          <cell r="L427">
            <v>0</v>
          </cell>
        </row>
        <row r="428">
          <cell r="E428">
            <v>0</v>
          </cell>
          <cell r="F428">
            <v>0</v>
          </cell>
          <cell r="G428">
            <v>0</v>
          </cell>
          <cell r="H428">
            <v>0</v>
          </cell>
          <cell r="I428">
            <v>0</v>
          </cell>
          <cell r="J428">
            <v>0</v>
          </cell>
          <cell r="K428">
            <v>0</v>
          </cell>
          <cell r="L428">
            <v>0</v>
          </cell>
        </row>
        <row r="429">
          <cell r="E429">
            <v>0</v>
          </cell>
          <cell r="F429">
            <v>0</v>
          </cell>
          <cell r="G429">
            <v>0</v>
          </cell>
          <cell r="H429">
            <v>0</v>
          </cell>
          <cell r="I429">
            <v>0</v>
          </cell>
          <cell r="J429">
            <v>0</v>
          </cell>
          <cell r="K429">
            <v>0</v>
          </cell>
          <cell r="L429">
            <v>0</v>
          </cell>
        </row>
        <row r="430">
          <cell r="E430">
            <v>0</v>
          </cell>
          <cell r="F430">
            <v>0</v>
          </cell>
          <cell r="G430">
            <v>0</v>
          </cell>
          <cell r="H430">
            <v>0</v>
          </cell>
          <cell r="I430">
            <v>0</v>
          </cell>
          <cell r="J430">
            <v>0</v>
          </cell>
          <cell r="K430">
            <v>0</v>
          </cell>
          <cell r="L430">
            <v>0</v>
          </cell>
        </row>
        <row r="431">
          <cell r="E431">
            <v>0</v>
          </cell>
          <cell r="F431">
            <v>0</v>
          </cell>
          <cell r="G431">
            <v>0</v>
          </cell>
          <cell r="H431">
            <v>0</v>
          </cell>
          <cell r="I431">
            <v>0</v>
          </cell>
          <cell r="J431">
            <v>0</v>
          </cell>
          <cell r="K431">
            <v>0</v>
          </cell>
          <cell r="L431">
            <v>0</v>
          </cell>
        </row>
        <row r="432">
          <cell r="E432">
            <v>0</v>
          </cell>
          <cell r="F432">
            <v>0</v>
          </cell>
          <cell r="G432">
            <v>0</v>
          </cell>
          <cell r="H432">
            <v>0</v>
          </cell>
          <cell r="I432">
            <v>0</v>
          </cell>
          <cell r="J432">
            <v>0</v>
          </cell>
          <cell r="K432">
            <v>0</v>
          </cell>
          <cell r="L432">
            <v>0</v>
          </cell>
        </row>
        <row r="433">
          <cell r="E433">
            <v>0</v>
          </cell>
          <cell r="F433">
            <v>0</v>
          </cell>
          <cell r="G433">
            <v>0</v>
          </cell>
          <cell r="H433">
            <v>0</v>
          </cell>
          <cell r="I433">
            <v>0</v>
          </cell>
          <cell r="J433">
            <v>0</v>
          </cell>
          <cell r="K433">
            <v>0</v>
          </cell>
          <cell r="L433">
            <v>0</v>
          </cell>
        </row>
        <row r="434">
          <cell r="E434">
            <v>0</v>
          </cell>
          <cell r="F434">
            <v>0</v>
          </cell>
          <cell r="G434">
            <v>0</v>
          </cell>
          <cell r="H434">
            <v>0</v>
          </cell>
          <cell r="I434">
            <v>0</v>
          </cell>
          <cell r="J434">
            <v>0</v>
          </cell>
          <cell r="K434">
            <v>0</v>
          </cell>
          <cell r="L434">
            <v>0</v>
          </cell>
        </row>
        <row r="435">
          <cell r="E435">
            <v>0</v>
          </cell>
          <cell r="F435">
            <v>0</v>
          </cell>
          <cell r="G435">
            <v>0</v>
          </cell>
          <cell r="H435">
            <v>0</v>
          </cell>
          <cell r="I435">
            <v>0</v>
          </cell>
          <cell r="J435">
            <v>0</v>
          </cell>
          <cell r="K435">
            <v>0</v>
          </cell>
          <cell r="L435">
            <v>0</v>
          </cell>
        </row>
        <row r="436">
          <cell r="E436">
            <v>0</v>
          </cell>
          <cell r="F436">
            <v>0</v>
          </cell>
          <cell r="G436">
            <v>0</v>
          </cell>
          <cell r="H436">
            <v>0</v>
          </cell>
          <cell r="I436">
            <v>0</v>
          </cell>
          <cell r="J436">
            <v>0</v>
          </cell>
          <cell r="K436">
            <v>0</v>
          </cell>
          <cell r="L436">
            <v>0</v>
          </cell>
        </row>
        <row r="439">
          <cell r="B439" t="str">
            <v>&lt;REF&gt;OLADEBT</v>
          </cell>
          <cell r="E439">
            <v>0</v>
          </cell>
          <cell r="F439">
            <v>0</v>
          </cell>
          <cell r="G439">
            <v>0</v>
          </cell>
          <cell r="H439">
            <v>0</v>
          </cell>
          <cell r="I439">
            <v>0</v>
          </cell>
          <cell r="J439">
            <v>0</v>
          </cell>
          <cell r="K439">
            <v>0</v>
          </cell>
          <cell r="L439">
            <v>0</v>
          </cell>
        </row>
        <row r="440">
          <cell r="B440" t="str">
            <v>&lt;REF&gt;OLAINT</v>
          </cell>
          <cell r="E440">
            <v>0</v>
          </cell>
          <cell r="F440">
            <v>0</v>
          </cell>
          <cell r="G440">
            <v>0</v>
          </cell>
          <cell r="H440">
            <v>0</v>
          </cell>
          <cell r="I440">
            <v>0</v>
          </cell>
          <cell r="J440">
            <v>0</v>
          </cell>
          <cell r="K440">
            <v>0</v>
          </cell>
          <cell r="L440">
            <v>0</v>
          </cell>
        </row>
        <row r="441">
          <cell r="B441" t="str">
            <v>&lt;REF&gt;OLADEP</v>
          </cell>
          <cell r="E441">
            <v>0</v>
          </cell>
          <cell r="F441">
            <v>0</v>
          </cell>
          <cell r="G441">
            <v>0</v>
          </cell>
          <cell r="H441">
            <v>0</v>
          </cell>
          <cell r="I441">
            <v>0</v>
          </cell>
          <cell r="J441">
            <v>0</v>
          </cell>
          <cell r="K441">
            <v>0</v>
          </cell>
          <cell r="L441">
            <v>0</v>
          </cell>
        </row>
        <row r="442">
          <cell r="B442" t="str">
            <v>&lt;REF&gt;OLARENT</v>
          </cell>
          <cell r="E442" t="str">
            <v>@NA</v>
          </cell>
          <cell r="F442" t="str">
            <v>@NA</v>
          </cell>
          <cell r="G442" t="str">
            <v>@NA</v>
          </cell>
          <cell r="H442" t="str">
            <v>@NA</v>
          </cell>
          <cell r="I442" t="str">
            <v>@NA</v>
          </cell>
          <cell r="J442" t="str">
            <v>@NA</v>
          </cell>
          <cell r="K442" t="str">
            <v>@NA</v>
          </cell>
          <cell r="L442" t="str">
            <v>@NA</v>
          </cell>
        </row>
        <row r="443">
          <cell r="B443" t="str">
            <v>&lt;REF&gt;OLACAPEX</v>
          </cell>
          <cell r="E443">
            <v>0</v>
          </cell>
          <cell r="F443">
            <v>0</v>
          </cell>
          <cell r="G443">
            <v>0</v>
          </cell>
          <cell r="H443">
            <v>0</v>
          </cell>
          <cell r="I443">
            <v>0</v>
          </cell>
          <cell r="J443">
            <v>0</v>
          </cell>
          <cell r="K443">
            <v>0</v>
          </cell>
          <cell r="L443">
            <v>0</v>
          </cell>
        </row>
        <row r="445">
          <cell r="A445" t="str">
            <v>CAPITALIZATION OF PURCHASE POWER AGREEMENTS</v>
          </cell>
        </row>
        <row r="446">
          <cell r="B446" t="str">
            <v>PURPOWER</v>
          </cell>
          <cell r="D446" t="str">
            <v>&lt;PE&gt;</v>
          </cell>
          <cell r="E446" t="str">
            <v>@NA</v>
          </cell>
          <cell r="F446" t="str">
            <v>@NA</v>
          </cell>
          <cell r="G446" t="str">
            <v>@NA</v>
          </cell>
          <cell r="H446" t="str">
            <v>@NA</v>
          </cell>
          <cell r="I446" t="str">
            <v>@NA</v>
          </cell>
          <cell r="J446" t="str">
            <v>@NA</v>
          </cell>
          <cell r="K446" t="str">
            <v>@NA</v>
          </cell>
          <cell r="L446" t="str">
            <v>@NA</v>
          </cell>
        </row>
        <row r="447">
          <cell r="E447">
            <v>7</v>
          </cell>
          <cell r="F447">
            <v>7</v>
          </cell>
          <cell r="G447">
            <v>7</v>
          </cell>
          <cell r="H447">
            <v>7</v>
          </cell>
          <cell r="I447">
            <v>7</v>
          </cell>
          <cell r="J447">
            <v>7</v>
          </cell>
          <cell r="K447">
            <v>7</v>
          </cell>
          <cell r="L447">
            <v>7</v>
          </cell>
        </row>
        <row r="448">
          <cell r="B448" t="str">
            <v>&lt;REF&gt;PPAINT</v>
          </cell>
          <cell r="E448">
            <v>0</v>
          </cell>
          <cell r="F448">
            <v>0</v>
          </cell>
          <cell r="G448">
            <v>0</v>
          </cell>
          <cell r="H448">
            <v>0</v>
          </cell>
          <cell r="I448">
            <v>0</v>
          </cell>
          <cell r="J448">
            <v>0</v>
          </cell>
          <cell r="K448">
            <v>0</v>
          </cell>
          <cell r="L448">
            <v>0</v>
          </cell>
        </row>
        <row r="449">
          <cell r="B449" t="str">
            <v>PPADEP</v>
          </cell>
          <cell r="D449" t="str">
            <v>&lt;PE&gt;</v>
          </cell>
          <cell r="E449" t="str">
            <v>@NA</v>
          </cell>
          <cell r="F449" t="str">
            <v>@NA</v>
          </cell>
          <cell r="G449" t="str">
            <v>@NA</v>
          </cell>
          <cell r="H449" t="str">
            <v>@NA</v>
          </cell>
          <cell r="I449" t="str">
            <v>@NA</v>
          </cell>
          <cell r="J449" t="str">
            <v>@NA</v>
          </cell>
          <cell r="K449" t="str">
            <v>@NA</v>
          </cell>
          <cell r="L449" t="str">
            <v>@NA</v>
          </cell>
        </row>
        <row r="453">
          <cell r="B453" t="str">
            <v>XRDC</v>
          </cell>
          <cell r="D453" t="str">
            <v>&lt;PE&gt;</v>
          </cell>
          <cell r="E453" t="str">
            <v>@NA</v>
          </cell>
          <cell r="F453" t="str">
            <v>@NA</v>
          </cell>
          <cell r="G453" t="str">
            <v>@NA</v>
          </cell>
          <cell r="H453" t="str">
            <v>@NA</v>
          </cell>
          <cell r="I453" t="str">
            <v>@NA</v>
          </cell>
          <cell r="J453" t="str">
            <v>@NA</v>
          </cell>
          <cell r="K453" t="str">
            <v>@NA</v>
          </cell>
          <cell r="L453" t="str">
            <v>@NA</v>
          </cell>
        </row>
        <row r="454">
          <cell r="B454" t="str">
            <v>AMXRDC</v>
          </cell>
          <cell r="D454" t="str">
            <v>&lt;PE&gt;</v>
          </cell>
          <cell r="E454" t="str">
            <v>@NA</v>
          </cell>
          <cell r="F454" t="str">
            <v>@NA</v>
          </cell>
          <cell r="G454" t="str">
            <v>@NA</v>
          </cell>
          <cell r="H454" t="str">
            <v>@NA</v>
          </cell>
          <cell r="I454" t="str">
            <v>@NA</v>
          </cell>
          <cell r="J454" t="str">
            <v>@NA</v>
          </cell>
          <cell r="K454" t="str">
            <v>@NA</v>
          </cell>
          <cell r="L454" t="str">
            <v>@NA</v>
          </cell>
        </row>
        <row r="456">
          <cell r="B456" t="str">
            <v>IFRNEXP</v>
          </cell>
          <cell r="D456" t="str">
            <v>&lt;PE&gt;</v>
          </cell>
          <cell r="E456" t="str">
            <v>@NA</v>
          </cell>
          <cell r="F456" t="str">
            <v>@NA</v>
          </cell>
          <cell r="G456" t="str">
            <v>@NA</v>
          </cell>
          <cell r="H456" t="str">
            <v>@NA</v>
          </cell>
          <cell r="I456" t="str">
            <v>@NA</v>
          </cell>
          <cell r="J456" t="str">
            <v>@NA</v>
          </cell>
          <cell r="K456" t="str">
            <v>@NA</v>
          </cell>
          <cell r="L456" t="str">
            <v>@NA</v>
          </cell>
        </row>
        <row r="457">
          <cell r="B457" t="str">
            <v>IFRNDEP</v>
          </cell>
          <cell r="D457" t="str">
            <v>&lt;PE&gt;</v>
          </cell>
          <cell r="E457" t="str">
            <v>@NA</v>
          </cell>
          <cell r="F457" t="str">
            <v>@NA</v>
          </cell>
          <cell r="G457" t="str">
            <v>@NA</v>
          </cell>
          <cell r="H457" t="str">
            <v>@NA</v>
          </cell>
          <cell r="I457" t="str">
            <v>@NA</v>
          </cell>
          <cell r="J457" t="str">
            <v>@NA</v>
          </cell>
          <cell r="K457" t="str">
            <v>@NA</v>
          </cell>
          <cell r="L457" t="str">
            <v>@NA</v>
          </cell>
        </row>
        <row r="462">
          <cell r="B462" t="str">
            <v>RECSTFIN</v>
          </cell>
          <cell r="D462" t="str">
            <v>&lt;PE&gt;</v>
          </cell>
          <cell r="E462" t="str">
            <v>@NA</v>
          </cell>
          <cell r="F462" t="str">
            <v>@NA</v>
          </cell>
          <cell r="G462" t="str">
            <v>@NA</v>
          </cell>
          <cell r="H462" t="str">
            <v>@NA</v>
          </cell>
          <cell r="I462" t="str">
            <v>@NA</v>
          </cell>
          <cell r="J462" t="str">
            <v>@NA</v>
          </cell>
          <cell r="K462" t="str">
            <v>@NA</v>
          </cell>
          <cell r="L462" t="str">
            <v>@NA</v>
          </cell>
        </row>
        <row r="463">
          <cell r="B463" t="str">
            <v>RECLTFIN</v>
          </cell>
          <cell r="D463" t="str">
            <v>&lt;PE&gt;</v>
          </cell>
          <cell r="E463" t="str">
            <v>@NA</v>
          </cell>
          <cell r="F463" t="str">
            <v>@NA</v>
          </cell>
          <cell r="G463" t="str">
            <v>@NA</v>
          </cell>
          <cell r="H463" t="str">
            <v>@NA</v>
          </cell>
          <cell r="I463" t="str">
            <v>@NA</v>
          </cell>
          <cell r="J463" t="str">
            <v>@NA</v>
          </cell>
          <cell r="K463" t="str">
            <v>@NA</v>
          </cell>
          <cell r="L463" t="str">
            <v>@NA</v>
          </cell>
        </row>
        <row r="464">
          <cell r="B464" t="str">
            <v>CAPFINAL</v>
          </cell>
          <cell r="D464" t="str">
            <v>&lt;PE&gt;</v>
          </cell>
          <cell r="E464" t="str">
            <v>@NA</v>
          </cell>
          <cell r="F464" t="str">
            <v>@NA</v>
          </cell>
          <cell r="G464" t="str">
            <v>@NA</v>
          </cell>
          <cell r="H464" t="str">
            <v>@NA</v>
          </cell>
          <cell r="I464" t="str">
            <v>@NA</v>
          </cell>
          <cell r="J464" t="str">
            <v>@NA</v>
          </cell>
          <cell r="K464" t="str">
            <v>@NA</v>
          </cell>
          <cell r="L464" t="str">
            <v>@NA</v>
          </cell>
        </row>
        <row r="465">
          <cell r="B465" t="str">
            <v>CAPFINAO</v>
          </cell>
          <cell r="D465" t="str">
            <v>&lt;PE&gt;</v>
          </cell>
          <cell r="E465" t="str">
            <v>@NA</v>
          </cell>
          <cell r="F465" t="str">
            <v>@NA</v>
          </cell>
          <cell r="G465" t="str">
            <v>@NA</v>
          </cell>
          <cell r="H465" t="str">
            <v>@NA</v>
          </cell>
          <cell r="I465" t="str">
            <v>@NA</v>
          </cell>
          <cell r="J465" t="str">
            <v>@NA</v>
          </cell>
          <cell r="K465" t="str">
            <v>@NA</v>
          </cell>
          <cell r="L465" t="str">
            <v>@NA</v>
          </cell>
        </row>
        <row r="466">
          <cell r="B466" t="str">
            <v>CAPFINRECSOLD</v>
          </cell>
          <cell r="D466" t="str">
            <v>&lt;PE&gt;</v>
          </cell>
          <cell r="E466" t="str">
            <v>@NA</v>
          </cell>
          <cell r="F466" t="str">
            <v>@NA</v>
          </cell>
          <cell r="G466" t="str">
            <v>@NA</v>
          </cell>
          <cell r="H466" t="str">
            <v>@NA</v>
          </cell>
          <cell r="I466" t="str">
            <v>@NA</v>
          </cell>
          <cell r="J466" t="str">
            <v>@NA</v>
          </cell>
          <cell r="K466" t="str">
            <v>@NA</v>
          </cell>
          <cell r="L466" t="str">
            <v>@NA</v>
          </cell>
        </row>
        <row r="467">
          <cell r="B467" t="str">
            <v>CAPFINDLC</v>
          </cell>
          <cell r="D467" t="str">
            <v>&lt;PE&gt;</v>
          </cell>
          <cell r="E467" t="str">
            <v>@NA</v>
          </cell>
          <cell r="F467" t="str">
            <v>@NA</v>
          </cell>
          <cell r="G467" t="str">
            <v>@NA</v>
          </cell>
          <cell r="H467" t="str">
            <v>@NA</v>
          </cell>
          <cell r="I467" t="str">
            <v>@NA</v>
          </cell>
          <cell r="J467" t="str">
            <v>@NA</v>
          </cell>
          <cell r="K467" t="str">
            <v>@NA</v>
          </cell>
          <cell r="L467" t="str">
            <v>@NA</v>
          </cell>
        </row>
        <row r="468">
          <cell r="B468" t="str">
            <v>CAPFINDLTT</v>
          </cell>
          <cell r="D468" t="str">
            <v>&lt;PE&gt;</v>
          </cell>
          <cell r="E468" t="str">
            <v>@NA</v>
          </cell>
          <cell r="F468" t="str">
            <v>@NA</v>
          </cell>
          <cell r="G468" t="str">
            <v>@NA</v>
          </cell>
          <cell r="H468" t="str">
            <v>@NA</v>
          </cell>
          <cell r="I468" t="str">
            <v>@NA</v>
          </cell>
          <cell r="J468" t="str">
            <v>@NA</v>
          </cell>
          <cell r="K468" t="str">
            <v>@NA</v>
          </cell>
          <cell r="L468" t="str">
            <v>@NA</v>
          </cell>
        </row>
        <row r="469">
          <cell r="B469" t="str">
            <v>CAPFINDLO</v>
          </cell>
          <cell r="D469" t="str">
            <v>&lt;PE&gt;</v>
          </cell>
          <cell r="E469" t="str">
            <v>@NA</v>
          </cell>
          <cell r="F469" t="str">
            <v>@NA</v>
          </cell>
          <cell r="G469" t="str">
            <v>@NA</v>
          </cell>
          <cell r="H469" t="str">
            <v>@NA</v>
          </cell>
          <cell r="I469" t="str">
            <v>@NA</v>
          </cell>
          <cell r="J469" t="str">
            <v>@NA</v>
          </cell>
          <cell r="K469" t="str">
            <v>@NA</v>
          </cell>
          <cell r="L469" t="str">
            <v>@NA</v>
          </cell>
        </row>
        <row r="470">
          <cell r="B470" t="str">
            <v>CAPFINCEQ</v>
          </cell>
          <cell r="D470" t="str">
            <v>&lt;PE&gt;</v>
          </cell>
          <cell r="E470" t="str">
            <v>@NA</v>
          </cell>
          <cell r="F470" t="str">
            <v>@NA</v>
          </cell>
          <cell r="G470" t="str">
            <v>@NA</v>
          </cell>
          <cell r="H470" t="str">
            <v>@NA</v>
          </cell>
          <cell r="I470" t="str">
            <v>@NA</v>
          </cell>
          <cell r="J470" t="str">
            <v>@NA</v>
          </cell>
          <cell r="K470" t="str">
            <v>@NA</v>
          </cell>
          <cell r="L470" t="str">
            <v>@NA</v>
          </cell>
        </row>
        <row r="471">
          <cell r="B471" t="str">
            <v>CAPFINMI</v>
          </cell>
          <cell r="D471" t="str">
            <v>&lt;PE&gt;</v>
          </cell>
          <cell r="E471" t="str">
            <v>@NA</v>
          </cell>
          <cell r="F471" t="str">
            <v>@NA</v>
          </cell>
          <cell r="G471" t="str">
            <v>@NA</v>
          </cell>
          <cell r="H471" t="str">
            <v>@NA</v>
          </cell>
          <cell r="I471" t="str">
            <v>@NA</v>
          </cell>
          <cell r="J471" t="str">
            <v>@NA</v>
          </cell>
          <cell r="K471" t="str">
            <v>@NA</v>
          </cell>
          <cell r="L471" t="str">
            <v>@NA</v>
          </cell>
        </row>
        <row r="473">
          <cell r="B473" t="str">
            <v>CAPFINREV</v>
          </cell>
          <cell r="D473" t="str">
            <v>&lt;PE&gt;</v>
          </cell>
          <cell r="E473" t="str">
            <v>@NA</v>
          </cell>
          <cell r="F473" t="str">
            <v>@NA</v>
          </cell>
          <cell r="G473" t="str">
            <v>@NA</v>
          </cell>
          <cell r="H473" t="str">
            <v>@NA</v>
          </cell>
          <cell r="I473" t="str">
            <v>@NA</v>
          </cell>
          <cell r="J473" t="str">
            <v>@NA</v>
          </cell>
          <cell r="K473" t="str">
            <v>@NA</v>
          </cell>
          <cell r="L473" t="str">
            <v>@NA</v>
          </cell>
        </row>
        <row r="474">
          <cell r="B474" t="str">
            <v>CAPFINEXPNOCOGS</v>
          </cell>
          <cell r="D474" t="str">
            <v>&lt;PE&gt;</v>
          </cell>
          <cell r="E474" t="str">
            <v>@NA</v>
          </cell>
          <cell r="F474" t="str">
            <v>@NA</v>
          </cell>
          <cell r="G474" t="str">
            <v>@NA</v>
          </cell>
          <cell r="H474" t="str">
            <v>@NA</v>
          </cell>
          <cell r="I474" t="str">
            <v>@NA</v>
          </cell>
          <cell r="J474" t="str">
            <v>@NA</v>
          </cell>
          <cell r="K474" t="str">
            <v>@NA</v>
          </cell>
          <cell r="L474" t="str">
            <v>@NA</v>
          </cell>
        </row>
        <row r="475">
          <cell r="B475" t="str">
            <v>CAPFINEXP</v>
          </cell>
          <cell r="D475" t="str">
            <v>&lt;PE&gt;</v>
          </cell>
          <cell r="E475" t="str">
            <v>@NA</v>
          </cell>
          <cell r="F475" t="str">
            <v>@NA</v>
          </cell>
          <cell r="G475" t="str">
            <v>@NA</v>
          </cell>
          <cell r="H475" t="str">
            <v>@NA</v>
          </cell>
          <cell r="I475" t="str">
            <v>@NA</v>
          </cell>
          <cell r="J475" t="str">
            <v>@NA</v>
          </cell>
          <cell r="K475" t="str">
            <v>@NA</v>
          </cell>
          <cell r="L475" t="str">
            <v>@NA</v>
          </cell>
        </row>
        <row r="476">
          <cell r="B476" t="str">
            <v>CAPFINXINT</v>
          </cell>
          <cell r="D476" t="str">
            <v>&lt;PE&gt;</v>
          </cell>
          <cell r="E476" t="str">
            <v>@NA</v>
          </cell>
          <cell r="F476" t="str">
            <v>@NA</v>
          </cell>
          <cell r="G476" t="str">
            <v>@NA</v>
          </cell>
          <cell r="H476" t="str">
            <v>@NA</v>
          </cell>
          <cell r="I476" t="str">
            <v>@NA</v>
          </cell>
          <cell r="J476" t="str">
            <v>@NA</v>
          </cell>
          <cell r="K476" t="str">
            <v>@NA</v>
          </cell>
          <cell r="L476" t="str">
            <v>@NA</v>
          </cell>
        </row>
        <row r="477">
          <cell r="B477" t="str">
            <v>CAPFINEXPFACTCOGS</v>
          </cell>
          <cell r="E477" t="str">
            <v>@NA</v>
          </cell>
          <cell r="F477" t="str">
            <v>@NA</v>
          </cell>
          <cell r="G477" t="str">
            <v>@NA</v>
          </cell>
          <cell r="H477" t="str">
            <v>@NA</v>
          </cell>
          <cell r="I477" t="str">
            <v>@NA</v>
          </cell>
          <cell r="J477" t="str">
            <v>@NA</v>
          </cell>
          <cell r="K477" t="str">
            <v>@NA</v>
          </cell>
          <cell r="L477" t="str">
            <v>@NA</v>
          </cell>
        </row>
        <row r="478">
          <cell r="B478" t="str">
            <v>CAPFINDEP</v>
          </cell>
          <cell r="D478" t="str">
            <v>&lt;PE&gt;</v>
          </cell>
          <cell r="E478" t="str">
            <v>@NA</v>
          </cell>
          <cell r="F478" t="str">
            <v>@NA</v>
          </cell>
          <cell r="G478" t="str">
            <v>@NA</v>
          </cell>
          <cell r="H478" t="str">
            <v>@NA</v>
          </cell>
          <cell r="I478" t="str">
            <v>@NA</v>
          </cell>
          <cell r="J478" t="str">
            <v>@NA</v>
          </cell>
          <cell r="K478" t="str">
            <v>@NA</v>
          </cell>
          <cell r="L478" t="str">
            <v>@NA</v>
          </cell>
        </row>
        <row r="479">
          <cell r="B479" t="str">
            <v>CAPFINXIC</v>
          </cell>
          <cell r="D479" t="str">
            <v>&lt;PE&gt;</v>
          </cell>
          <cell r="E479" t="str">
            <v>@NA</v>
          </cell>
          <cell r="F479" t="str">
            <v>@NA</v>
          </cell>
          <cell r="G479" t="str">
            <v>@NA</v>
          </cell>
          <cell r="H479" t="str">
            <v>@NA</v>
          </cell>
          <cell r="I479" t="str">
            <v>@NA</v>
          </cell>
          <cell r="J479" t="str">
            <v>@NA</v>
          </cell>
          <cell r="K479" t="str">
            <v>@NA</v>
          </cell>
          <cell r="L479" t="str">
            <v>@NA</v>
          </cell>
        </row>
        <row r="480">
          <cell r="B480" t="str">
            <v>CAPFINESUB</v>
          </cell>
          <cell r="D480" t="str">
            <v>&lt;PE&gt;</v>
          </cell>
          <cell r="E480" t="str">
            <v>@NA</v>
          </cell>
          <cell r="F480" t="str">
            <v>@NA</v>
          </cell>
          <cell r="G480" t="str">
            <v>@NA</v>
          </cell>
          <cell r="H480" t="str">
            <v>@NA</v>
          </cell>
          <cell r="I480" t="str">
            <v>@NA</v>
          </cell>
          <cell r="J480" t="str">
            <v>@NA</v>
          </cell>
          <cell r="K480" t="str">
            <v>@NA</v>
          </cell>
          <cell r="L480" t="str">
            <v>@NA</v>
          </cell>
        </row>
        <row r="481">
          <cell r="B481" t="str">
            <v>CAPFINDVESUB</v>
          </cell>
          <cell r="D481" t="str">
            <v>&lt;PE&gt;</v>
          </cell>
          <cell r="E481" t="str">
            <v>@NA</v>
          </cell>
          <cell r="F481" t="str">
            <v>@NA</v>
          </cell>
          <cell r="G481" t="str">
            <v>@NA</v>
          </cell>
          <cell r="H481" t="str">
            <v>@NA</v>
          </cell>
          <cell r="I481" t="str">
            <v>@NA</v>
          </cell>
          <cell r="J481" t="str">
            <v>@NA</v>
          </cell>
          <cell r="K481" t="str">
            <v>@NA</v>
          </cell>
          <cell r="L481" t="str">
            <v>@NA</v>
          </cell>
        </row>
        <row r="482">
          <cell r="B482" t="str">
            <v>CAPFINIDIT</v>
          </cell>
          <cell r="D482" t="str">
            <v>&lt;PE&gt;</v>
          </cell>
          <cell r="E482" t="str">
            <v>@NA</v>
          </cell>
          <cell r="F482" t="str">
            <v>@NA</v>
          </cell>
          <cell r="G482" t="str">
            <v>@NA</v>
          </cell>
          <cell r="H482" t="str">
            <v>@NA</v>
          </cell>
          <cell r="I482" t="str">
            <v>@NA</v>
          </cell>
          <cell r="J482" t="str">
            <v>@NA</v>
          </cell>
          <cell r="K482" t="str">
            <v>@NA</v>
          </cell>
          <cell r="L482" t="str">
            <v>@NA</v>
          </cell>
        </row>
        <row r="483">
          <cell r="B483" t="str">
            <v>CAPFINXINTCUR</v>
          </cell>
          <cell r="D483" t="str">
            <v>&lt;PE&gt;</v>
          </cell>
          <cell r="E483" t="str">
            <v>@NA</v>
          </cell>
          <cell r="F483" t="str">
            <v>@NA</v>
          </cell>
          <cell r="G483" t="str">
            <v>@NA</v>
          </cell>
          <cell r="H483" t="str">
            <v>@NA</v>
          </cell>
          <cell r="I483" t="str">
            <v>@NA</v>
          </cell>
          <cell r="J483" t="str">
            <v>@NA</v>
          </cell>
          <cell r="K483" t="str">
            <v>@NA</v>
          </cell>
          <cell r="L483" t="str">
            <v>@NA</v>
          </cell>
        </row>
        <row r="485">
          <cell r="B485" t="str">
            <v>CAPFINOANCF</v>
          </cell>
          <cell r="D485" t="str">
            <v>&lt;PE&gt;</v>
          </cell>
          <cell r="E485" t="str">
            <v>@NA</v>
          </cell>
          <cell r="F485" t="str">
            <v>@NA</v>
          </cell>
          <cell r="G485" t="str">
            <v>@NA</v>
          </cell>
          <cell r="H485" t="str">
            <v>@NA</v>
          </cell>
          <cell r="I485" t="str">
            <v>@NA</v>
          </cell>
          <cell r="J485" t="str">
            <v>@NA</v>
          </cell>
          <cell r="K485" t="str">
            <v>@NA</v>
          </cell>
          <cell r="L485" t="str">
            <v>@NA</v>
          </cell>
        </row>
        <row r="486">
          <cell r="B486" t="str">
            <v>CAPFINWCCHG</v>
          </cell>
          <cell r="D486" t="str">
            <v>&lt;PE&gt;</v>
          </cell>
          <cell r="E486" t="str">
            <v>@NA</v>
          </cell>
          <cell r="F486" t="str">
            <v>@NA</v>
          </cell>
          <cell r="G486" t="str">
            <v>@NA</v>
          </cell>
          <cell r="H486" t="str">
            <v>@NA</v>
          </cell>
          <cell r="I486" t="str">
            <v>@NA</v>
          </cell>
          <cell r="J486" t="str">
            <v>@NA</v>
          </cell>
          <cell r="K486" t="str">
            <v>@NA</v>
          </cell>
          <cell r="L486" t="str">
            <v>@NA</v>
          </cell>
        </row>
        <row r="487">
          <cell r="B487" t="str">
            <v>CAPFINCAPX</v>
          </cell>
          <cell r="D487" t="str">
            <v>&lt;PE&gt;</v>
          </cell>
          <cell r="E487" t="str">
            <v>@NA</v>
          </cell>
          <cell r="F487" t="str">
            <v>@NA</v>
          </cell>
          <cell r="G487" t="str">
            <v>@NA</v>
          </cell>
          <cell r="H487" t="str">
            <v>@NA</v>
          </cell>
          <cell r="I487" t="str">
            <v>@NA</v>
          </cell>
          <cell r="J487" t="str">
            <v>@NA</v>
          </cell>
          <cell r="K487" t="str">
            <v>@NA</v>
          </cell>
          <cell r="L487" t="str">
            <v>@NA</v>
          </cell>
        </row>
        <row r="491">
          <cell r="B491" t="str">
            <v>CAPFINDEBTEQ</v>
          </cell>
          <cell r="E491" t="str">
            <v>@NA</v>
          </cell>
          <cell r="F491" t="str">
            <v>@NA</v>
          </cell>
          <cell r="G491" t="str">
            <v>@NA</v>
          </cell>
          <cell r="H491" t="str">
            <v>@NA</v>
          </cell>
          <cell r="I491" t="str">
            <v>@NA</v>
          </cell>
          <cell r="J491" t="str">
            <v>@NA</v>
          </cell>
          <cell r="K491" t="str">
            <v>@NA</v>
          </cell>
          <cell r="L491" t="str">
            <v>@NA</v>
          </cell>
        </row>
        <row r="493">
          <cell r="B493" t="str">
            <v>CAPFINREVFACT</v>
          </cell>
          <cell r="E493" t="str">
            <v>@NA</v>
          </cell>
          <cell r="F493" t="str">
            <v>@NA</v>
          </cell>
          <cell r="G493" t="str">
            <v>@NA</v>
          </cell>
          <cell r="H493" t="str">
            <v>@NA</v>
          </cell>
          <cell r="I493" t="str">
            <v>@NA</v>
          </cell>
          <cell r="J493" t="str">
            <v>@NA</v>
          </cell>
          <cell r="K493" t="str">
            <v>@NA</v>
          </cell>
          <cell r="L493" t="str">
            <v>@NA</v>
          </cell>
        </row>
        <row r="494">
          <cell r="B494" t="str">
            <v>CAPFINEXPFACT</v>
          </cell>
          <cell r="E494" t="str">
            <v>@NA</v>
          </cell>
          <cell r="F494" t="str">
            <v>@NA</v>
          </cell>
          <cell r="G494" t="str">
            <v>@NA</v>
          </cell>
          <cell r="H494" t="str">
            <v>@NA</v>
          </cell>
          <cell r="I494" t="str">
            <v>@NA</v>
          </cell>
          <cell r="J494" t="str">
            <v>@NA</v>
          </cell>
          <cell r="K494" t="str">
            <v>@NA</v>
          </cell>
          <cell r="L494" t="str">
            <v>@NA</v>
          </cell>
        </row>
        <row r="495">
          <cell r="B495" t="str">
            <v>CAPFINEXPFACTNOCOGS</v>
          </cell>
          <cell r="E495" t="str">
            <v>@NA</v>
          </cell>
          <cell r="F495" t="str">
            <v>@NA</v>
          </cell>
          <cell r="G495" t="str">
            <v>@NA</v>
          </cell>
          <cell r="H495" t="str">
            <v>@NA</v>
          </cell>
          <cell r="I495" t="str">
            <v>@NA</v>
          </cell>
          <cell r="J495" t="str">
            <v>@NA</v>
          </cell>
          <cell r="K495" t="str">
            <v>@NA</v>
          </cell>
          <cell r="L495" t="str">
            <v>@NA</v>
          </cell>
        </row>
        <row r="496">
          <cell r="B496" t="str">
            <v>CAPFINDEPRATE</v>
          </cell>
          <cell r="E496" t="str">
            <v>@NA</v>
          </cell>
          <cell r="F496" t="str">
            <v>@NA</v>
          </cell>
          <cell r="G496" t="str">
            <v>@NA</v>
          </cell>
          <cell r="H496" t="str">
            <v>@NA</v>
          </cell>
          <cell r="I496" t="str">
            <v>@NA</v>
          </cell>
          <cell r="J496" t="str">
            <v>@NA</v>
          </cell>
          <cell r="K496" t="str">
            <v>@NA</v>
          </cell>
          <cell r="L496" t="str">
            <v>@NA</v>
          </cell>
        </row>
        <row r="497">
          <cell r="B497" t="str">
            <v>CAPFINTAXRATE</v>
          </cell>
          <cell r="E497" t="str">
            <v>@NA</v>
          </cell>
          <cell r="F497" t="str">
            <v>@NA</v>
          </cell>
          <cell r="G497" t="str">
            <v>@NA</v>
          </cell>
          <cell r="H497" t="str">
            <v>@NA</v>
          </cell>
          <cell r="I497" t="str">
            <v>@NA</v>
          </cell>
          <cell r="J497" t="str">
            <v>@NA</v>
          </cell>
          <cell r="K497" t="str">
            <v>@NA</v>
          </cell>
          <cell r="L497" t="str">
            <v>@NA</v>
          </cell>
        </row>
        <row r="501">
          <cell r="B501" t="str">
            <v>&lt;REF&gt;CAPFINASSETS</v>
          </cell>
          <cell r="E501">
            <v>0</v>
          </cell>
          <cell r="F501">
            <v>0</v>
          </cell>
          <cell r="G501">
            <v>0</v>
          </cell>
          <cell r="H501">
            <v>0</v>
          </cell>
          <cell r="I501">
            <v>0</v>
          </cell>
          <cell r="J501">
            <v>0</v>
          </cell>
          <cell r="K501">
            <v>0</v>
          </cell>
          <cell r="L501">
            <v>0</v>
          </cell>
        </row>
        <row r="502">
          <cell r="B502" t="str">
            <v>&lt;REF&gt;CAPFINAVGREC</v>
          </cell>
          <cell r="E502">
            <v>0</v>
          </cell>
          <cell r="F502">
            <v>0</v>
          </cell>
          <cell r="G502">
            <v>0</v>
          </cell>
          <cell r="H502">
            <v>0</v>
          </cell>
          <cell r="I502">
            <v>0</v>
          </cell>
          <cell r="J502">
            <v>0</v>
          </cell>
          <cell r="K502">
            <v>0</v>
          </cell>
          <cell r="L502">
            <v>0</v>
          </cell>
        </row>
        <row r="503">
          <cell r="B503" t="str">
            <v>&lt;REF&gt;TDREP</v>
          </cell>
          <cell r="E503">
            <v>117.48099999999999</v>
          </cell>
          <cell r="F503">
            <v>122.19800000000001</v>
          </cell>
          <cell r="G503">
            <v>72</v>
          </cell>
          <cell r="H503">
            <v>48</v>
          </cell>
          <cell r="I503">
            <v>24</v>
          </cell>
          <cell r="J503">
            <v>0</v>
          </cell>
          <cell r="K503">
            <v>0</v>
          </cell>
          <cell r="L503">
            <v>69.895499999999998</v>
          </cell>
        </row>
        <row r="504">
          <cell r="B504" t="str">
            <v>&lt;REF&gt;CAPFINDEBTREP</v>
          </cell>
          <cell r="E504">
            <v>0</v>
          </cell>
          <cell r="F504">
            <v>0</v>
          </cell>
          <cell r="G504">
            <v>0</v>
          </cell>
          <cell r="H504">
            <v>0</v>
          </cell>
          <cell r="I504">
            <v>0</v>
          </cell>
          <cell r="J504">
            <v>0</v>
          </cell>
          <cell r="K504">
            <v>0</v>
          </cell>
          <cell r="L504">
            <v>0</v>
          </cell>
        </row>
        <row r="505">
          <cell r="B505" t="str">
            <v>&lt;REF&gt;CAPFINDEBTGRPREP</v>
          </cell>
          <cell r="E505">
            <v>0</v>
          </cell>
          <cell r="F505">
            <v>0</v>
          </cell>
          <cell r="G505">
            <v>0</v>
          </cell>
          <cell r="H505">
            <v>0</v>
          </cell>
          <cell r="I505">
            <v>0</v>
          </cell>
          <cell r="J505">
            <v>0</v>
          </cell>
          <cell r="K505">
            <v>0</v>
          </cell>
          <cell r="L505">
            <v>0</v>
          </cell>
        </row>
        <row r="506">
          <cell r="B506" t="str">
            <v>&lt;REF&gt;CAPFINDREQ</v>
          </cell>
          <cell r="E506">
            <v>0</v>
          </cell>
          <cell r="F506">
            <v>0</v>
          </cell>
          <cell r="G506">
            <v>0</v>
          </cell>
          <cell r="H506">
            <v>0</v>
          </cell>
          <cell r="I506">
            <v>0</v>
          </cell>
          <cell r="J506">
            <v>0</v>
          </cell>
          <cell r="K506">
            <v>0</v>
          </cell>
          <cell r="L506">
            <v>0</v>
          </cell>
        </row>
        <row r="507">
          <cell r="E507">
            <v>117.48099999999999</v>
          </cell>
          <cell r="F507">
            <v>122.19800000000001</v>
          </cell>
          <cell r="G507">
            <v>72</v>
          </cell>
          <cell r="H507">
            <v>48</v>
          </cell>
          <cell r="I507">
            <v>24</v>
          </cell>
          <cell r="J507">
            <v>0</v>
          </cell>
          <cell r="K507">
            <v>0</v>
          </cell>
          <cell r="L507">
            <v>69.895499999999998</v>
          </cell>
        </row>
        <row r="508">
          <cell r="E508">
            <v>0</v>
          </cell>
          <cell r="F508">
            <v>0</v>
          </cell>
          <cell r="G508">
            <v>0</v>
          </cell>
          <cell r="H508">
            <v>0</v>
          </cell>
          <cell r="I508">
            <v>0</v>
          </cell>
          <cell r="J508">
            <v>0</v>
          </cell>
          <cell r="K508">
            <v>0</v>
          </cell>
          <cell r="L508">
            <v>0</v>
          </cell>
        </row>
        <row r="509">
          <cell r="B509" t="str">
            <v>&lt;REF&gt;CAPFINDEBT</v>
          </cell>
          <cell r="E509">
            <v>0</v>
          </cell>
          <cell r="F509">
            <v>0</v>
          </cell>
          <cell r="G509">
            <v>0</v>
          </cell>
          <cell r="H509">
            <v>0</v>
          </cell>
          <cell r="I509">
            <v>0</v>
          </cell>
          <cell r="J509">
            <v>0</v>
          </cell>
          <cell r="K509">
            <v>0</v>
          </cell>
          <cell r="L509">
            <v>0</v>
          </cell>
        </row>
        <row r="510">
          <cell r="B510" t="str">
            <v>&lt;REF&gt;CAPFINEQ</v>
          </cell>
          <cell r="E510">
            <v>0</v>
          </cell>
          <cell r="F510">
            <v>0</v>
          </cell>
          <cell r="G510">
            <v>0</v>
          </cell>
          <cell r="H510">
            <v>0</v>
          </cell>
          <cell r="I510">
            <v>0</v>
          </cell>
          <cell r="J510">
            <v>0</v>
          </cell>
          <cell r="K510">
            <v>0</v>
          </cell>
          <cell r="L510">
            <v>0</v>
          </cell>
        </row>
        <row r="512">
          <cell r="B512" t="str">
            <v>&lt;REF&gt;CAPFINREV1</v>
          </cell>
          <cell r="E512">
            <v>0</v>
          </cell>
          <cell r="F512">
            <v>0</v>
          </cell>
          <cell r="G512">
            <v>0</v>
          </cell>
          <cell r="H512">
            <v>0</v>
          </cell>
          <cell r="I512">
            <v>0</v>
          </cell>
          <cell r="J512">
            <v>0</v>
          </cell>
          <cell r="K512">
            <v>0</v>
          </cell>
          <cell r="L512">
            <v>0</v>
          </cell>
        </row>
        <row r="513">
          <cell r="B513" t="str">
            <v>&lt;REF&gt;CAPFINOPEX</v>
          </cell>
          <cell r="E513">
            <v>0</v>
          </cell>
          <cell r="F513">
            <v>0</v>
          </cell>
          <cell r="G513">
            <v>0</v>
          </cell>
          <cell r="H513">
            <v>0</v>
          </cell>
          <cell r="I513">
            <v>0</v>
          </cell>
          <cell r="J513">
            <v>0</v>
          </cell>
          <cell r="K513">
            <v>0</v>
          </cell>
          <cell r="L513">
            <v>0</v>
          </cell>
        </row>
        <row r="514">
          <cell r="B514" t="str">
            <v>&lt;REF&gt;CAPFINDAADJ</v>
          </cell>
          <cell r="E514">
            <v>0</v>
          </cell>
          <cell r="F514">
            <v>0</v>
          </cell>
          <cell r="G514">
            <v>0</v>
          </cell>
          <cell r="H514">
            <v>0</v>
          </cell>
          <cell r="I514">
            <v>0</v>
          </cell>
          <cell r="J514">
            <v>0</v>
          </cell>
          <cell r="K514">
            <v>0</v>
          </cell>
          <cell r="L514">
            <v>0</v>
          </cell>
        </row>
        <row r="515">
          <cell r="E515" t="str">
            <v>@NA</v>
          </cell>
          <cell r="F515" t="str">
            <v>@NA</v>
          </cell>
          <cell r="G515" t="str">
            <v>@NA</v>
          </cell>
          <cell r="H515" t="str">
            <v>@NA</v>
          </cell>
          <cell r="I515" t="str">
            <v>@NA</v>
          </cell>
          <cell r="J515" t="str">
            <v>@NA</v>
          </cell>
          <cell r="K515" t="str">
            <v>@NA</v>
          </cell>
          <cell r="L515" t="str">
            <v>@NA</v>
          </cell>
        </row>
        <row r="516">
          <cell r="E516" t="str">
            <v>@NA</v>
          </cell>
          <cell r="F516" t="str">
            <v>@NA</v>
          </cell>
          <cell r="G516" t="str">
            <v>@NA</v>
          </cell>
          <cell r="H516" t="str">
            <v>@NA</v>
          </cell>
          <cell r="I516" t="str">
            <v>@NA</v>
          </cell>
          <cell r="J516" t="str">
            <v>@NA</v>
          </cell>
          <cell r="K516" t="str">
            <v>@NA</v>
          </cell>
          <cell r="L516" t="str">
            <v>@NA</v>
          </cell>
        </row>
        <row r="517">
          <cell r="B517" t="str">
            <v>&lt;REF&gt;CAPFINEBITDA</v>
          </cell>
          <cell r="E517">
            <v>0</v>
          </cell>
          <cell r="F517">
            <v>0</v>
          </cell>
          <cell r="G517">
            <v>0</v>
          </cell>
          <cell r="H517">
            <v>0</v>
          </cell>
          <cell r="I517">
            <v>0</v>
          </cell>
          <cell r="J517">
            <v>0</v>
          </cell>
          <cell r="K517">
            <v>0</v>
          </cell>
          <cell r="L517">
            <v>0</v>
          </cell>
        </row>
        <row r="518">
          <cell r="E518" t="str">
            <v>@NA</v>
          </cell>
          <cell r="F518" t="str">
            <v>@NA</v>
          </cell>
          <cell r="G518" t="str">
            <v>@NA</v>
          </cell>
          <cell r="H518" t="str">
            <v>@NA</v>
          </cell>
          <cell r="I518" t="str">
            <v>@NA</v>
          </cell>
          <cell r="J518" t="str">
            <v>@NA</v>
          </cell>
          <cell r="K518" t="str">
            <v>@NA</v>
          </cell>
          <cell r="L518" t="str">
            <v>@NA</v>
          </cell>
        </row>
        <row r="519">
          <cell r="E519" t="str">
            <v>@NA</v>
          </cell>
          <cell r="F519" t="str">
            <v>@NA</v>
          </cell>
          <cell r="G519" t="str">
            <v>@NA</v>
          </cell>
          <cell r="H519" t="str">
            <v>@NA</v>
          </cell>
          <cell r="I519" t="str">
            <v>@NA</v>
          </cell>
          <cell r="J519" t="str">
            <v>@NA</v>
          </cell>
          <cell r="K519" t="str">
            <v>@NA</v>
          </cell>
          <cell r="L519" t="str">
            <v>@NA</v>
          </cell>
        </row>
        <row r="520">
          <cell r="B520" t="str">
            <v>&lt;REF&gt;CAPFINEBIT</v>
          </cell>
          <cell r="E520">
            <v>0</v>
          </cell>
          <cell r="F520">
            <v>0</v>
          </cell>
          <cell r="G520">
            <v>0</v>
          </cell>
          <cell r="H520">
            <v>0</v>
          </cell>
          <cell r="I520">
            <v>0</v>
          </cell>
          <cell r="J520">
            <v>0</v>
          </cell>
          <cell r="K520">
            <v>0</v>
          </cell>
          <cell r="L520">
            <v>0</v>
          </cell>
        </row>
        <row r="521">
          <cell r="B521" t="str">
            <v>&lt;REF&gt;CAPFININT</v>
          </cell>
          <cell r="E521">
            <v>0</v>
          </cell>
          <cell r="F521">
            <v>0</v>
          </cell>
          <cell r="G521">
            <v>0</v>
          </cell>
          <cell r="H521">
            <v>0</v>
          </cell>
          <cell r="I521">
            <v>0</v>
          </cell>
          <cell r="J521">
            <v>0</v>
          </cell>
          <cell r="K521">
            <v>0</v>
          </cell>
          <cell r="L521">
            <v>0</v>
          </cell>
        </row>
        <row r="522">
          <cell r="B522" t="str">
            <v>&lt;REF&gt;CAPFINTAX</v>
          </cell>
          <cell r="E522">
            <v>0</v>
          </cell>
          <cell r="F522">
            <v>0</v>
          </cell>
          <cell r="G522">
            <v>0</v>
          </cell>
          <cell r="H522">
            <v>0</v>
          </cell>
          <cell r="I522">
            <v>0</v>
          </cell>
          <cell r="J522">
            <v>0</v>
          </cell>
          <cell r="K522">
            <v>0</v>
          </cell>
          <cell r="L522">
            <v>0</v>
          </cell>
        </row>
        <row r="523">
          <cell r="B523" t="str">
            <v>&lt;REF&gt;CAPFINFFO</v>
          </cell>
          <cell r="E523">
            <v>0</v>
          </cell>
          <cell r="F523">
            <v>0</v>
          </cell>
          <cell r="G523">
            <v>0</v>
          </cell>
          <cell r="H523">
            <v>0</v>
          </cell>
          <cell r="I523">
            <v>0</v>
          </cell>
          <cell r="J523">
            <v>0</v>
          </cell>
          <cell r="K523">
            <v>0</v>
          </cell>
          <cell r="L523">
            <v>0</v>
          </cell>
        </row>
        <row r="525">
          <cell r="B525" t="str">
            <v>&lt;REF&gt;CAPFINCFO</v>
          </cell>
          <cell r="E525" t="str">
            <v>@NA</v>
          </cell>
          <cell r="F525" t="str">
            <v>@NA</v>
          </cell>
          <cell r="G525" t="str">
            <v>@NA</v>
          </cell>
          <cell r="H525" t="str">
            <v>@NA</v>
          </cell>
          <cell r="I525" t="str">
            <v>@NA</v>
          </cell>
          <cell r="J525" t="str">
            <v>@NA</v>
          </cell>
          <cell r="K525" t="str">
            <v>@NA</v>
          </cell>
          <cell r="L525" t="str">
            <v>@NA</v>
          </cell>
        </row>
        <row r="526">
          <cell r="E526" t="str">
            <v>@NA</v>
          </cell>
          <cell r="F526" t="str">
            <v>@NA</v>
          </cell>
          <cell r="G526" t="str">
            <v>@NA</v>
          </cell>
          <cell r="H526" t="str">
            <v>@NA</v>
          </cell>
          <cell r="I526" t="str">
            <v>@NA</v>
          </cell>
          <cell r="J526" t="str">
            <v>@NA</v>
          </cell>
          <cell r="K526" t="str">
            <v>@NA</v>
          </cell>
          <cell r="L526" t="str">
            <v>@NA</v>
          </cell>
        </row>
        <row r="527">
          <cell r="E527" t="str">
            <v>@NA</v>
          </cell>
          <cell r="F527" t="str">
            <v>@NA</v>
          </cell>
          <cell r="G527" t="str">
            <v>@NA</v>
          </cell>
          <cell r="H527" t="str">
            <v>@NA</v>
          </cell>
          <cell r="I527" t="str">
            <v>@NA</v>
          </cell>
          <cell r="J527" t="str">
            <v>@NA</v>
          </cell>
          <cell r="K527" t="str">
            <v>@NA</v>
          </cell>
          <cell r="L527" t="str">
            <v>@NA</v>
          </cell>
        </row>
        <row r="531">
          <cell r="B531" t="str">
            <v>CDREV</v>
          </cell>
          <cell r="D531" t="str">
            <v>&lt;PE&gt;</v>
          </cell>
          <cell r="E531" t="str">
            <v>@NA</v>
          </cell>
          <cell r="F531" t="str">
            <v>@NA</v>
          </cell>
          <cell r="G531" t="str">
            <v>@NA</v>
          </cell>
          <cell r="H531" t="str">
            <v>@NA</v>
          </cell>
          <cell r="I531" t="str">
            <v>@NA</v>
          </cell>
          <cell r="J531" t="str">
            <v>@NA</v>
          </cell>
          <cell r="K531" t="str">
            <v>@NA</v>
          </cell>
          <cell r="L531" t="str">
            <v>@NA</v>
          </cell>
        </row>
        <row r="532">
          <cell r="B532" t="str">
            <v>CDXOPT</v>
          </cell>
          <cell r="D532" t="str">
            <v>&lt;PE&gt;</v>
          </cell>
          <cell r="E532" t="str">
            <v>@NA</v>
          </cell>
          <cell r="F532" t="str">
            <v>@NA</v>
          </cell>
          <cell r="G532" t="str">
            <v>@NA</v>
          </cell>
          <cell r="H532" t="str">
            <v>@NA</v>
          </cell>
          <cell r="I532" t="str">
            <v>@NA</v>
          </cell>
          <cell r="J532" t="str">
            <v>@NA</v>
          </cell>
          <cell r="K532" t="str">
            <v>@NA</v>
          </cell>
          <cell r="L532" t="str">
            <v>@NA</v>
          </cell>
        </row>
        <row r="533">
          <cell r="B533" t="str">
            <v>CDDP</v>
          </cell>
          <cell r="D533" t="str">
            <v>&lt;PE&gt;</v>
          </cell>
          <cell r="E533" t="str">
            <v>@NA</v>
          </cell>
          <cell r="F533" t="str">
            <v>@NA</v>
          </cell>
          <cell r="G533" t="str">
            <v>@NA</v>
          </cell>
          <cell r="H533" t="str">
            <v>@NA</v>
          </cell>
          <cell r="I533" t="str">
            <v>@NA</v>
          </cell>
          <cell r="J533" t="str">
            <v>@NA</v>
          </cell>
          <cell r="K533" t="str">
            <v>@NA</v>
          </cell>
          <cell r="L533" t="str">
            <v>@NA</v>
          </cell>
        </row>
        <row r="534">
          <cell r="B534" t="str">
            <v>CDNOPI</v>
          </cell>
          <cell r="D534" t="str">
            <v>&lt;PE&gt;</v>
          </cell>
          <cell r="E534" t="str">
            <v>@NA</v>
          </cell>
          <cell r="F534" t="str">
            <v>@NA</v>
          </cell>
          <cell r="G534" t="str">
            <v>@NA</v>
          </cell>
          <cell r="H534" t="str">
            <v>@NA</v>
          </cell>
          <cell r="I534" t="str">
            <v>@NA</v>
          </cell>
          <cell r="J534" t="str">
            <v>@NA</v>
          </cell>
          <cell r="K534" t="str">
            <v>@NA</v>
          </cell>
          <cell r="L534" t="str">
            <v>@NA</v>
          </cell>
        </row>
        <row r="535">
          <cell r="B535" t="str">
            <v>CDXINT</v>
          </cell>
          <cell r="D535" t="str">
            <v>&lt;PE&gt;</v>
          </cell>
          <cell r="E535" t="str">
            <v>@NA</v>
          </cell>
          <cell r="F535" t="str">
            <v>@NA</v>
          </cell>
          <cell r="G535" t="str">
            <v>@NA</v>
          </cell>
          <cell r="H535" t="str">
            <v>@NA</v>
          </cell>
          <cell r="I535" t="str">
            <v>@NA</v>
          </cell>
          <cell r="J535" t="str">
            <v>@NA</v>
          </cell>
          <cell r="K535" t="str">
            <v>@NA</v>
          </cell>
          <cell r="L535" t="str">
            <v>@NA</v>
          </cell>
        </row>
        <row r="537">
          <cell r="B537" t="str">
            <v>CDFFO</v>
          </cell>
          <cell r="D537" t="str">
            <v>&lt;PE&gt;</v>
          </cell>
          <cell r="E537" t="str">
            <v>@NA</v>
          </cell>
          <cell r="F537" t="str">
            <v>@NA</v>
          </cell>
          <cell r="G537" t="str">
            <v>@NA</v>
          </cell>
          <cell r="H537" t="str">
            <v>@NA</v>
          </cell>
          <cell r="I537" t="str">
            <v>@NA</v>
          </cell>
          <cell r="J537" t="str">
            <v>@NA</v>
          </cell>
          <cell r="K537" t="str">
            <v>@NA</v>
          </cell>
          <cell r="L537" t="str">
            <v>@NA</v>
          </cell>
        </row>
        <row r="538">
          <cell r="B538" t="str">
            <v>CDWC</v>
          </cell>
          <cell r="D538" t="str">
            <v>&lt;PE&gt;</v>
          </cell>
          <cell r="E538" t="str">
            <v>@NA</v>
          </cell>
          <cell r="F538" t="str">
            <v>@NA</v>
          </cell>
          <cell r="G538" t="str">
            <v>@NA</v>
          </cell>
          <cell r="H538" t="str">
            <v>@NA</v>
          </cell>
          <cell r="I538" t="str">
            <v>@NA</v>
          </cell>
          <cell r="J538" t="str">
            <v>@NA</v>
          </cell>
          <cell r="K538" t="str">
            <v>@NA</v>
          </cell>
          <cell r="L538" t="str">
            <v>@NA</v>
          </cell>
        </row>
        <row r="539">
          <cell r="B539" t="str">
            <v>CDCAPX</v>
          </cell>
          <cell r="D539" t="str">
            <v>&lt;PE&gt;</v>
          </cell>
          <cell r="E539" t="str">
            <v>@NA</v>
          </cell>
          <cell r="F539" t="str">
            <v>@NA</v>
          </cell>
          <cell r="G539" t="str">
            <v>@NA</v>
          </cell>
          <cell r="H539" t="str">
            <v>@NA</v>
          </cell>
          <cell r="I539" t="str">
            <v>@NA</v>
          </cell>
          <cell r="J539" t="str">
            <v>@NA</v>
          </cell>
          <cell r="K539" t="str">
            <v>@NA</v>
          </cell>
          <cell r="L539" t="str">
            <v>@NA</v>
          </cell>
        </row>
        <row r="540">
          <cell r="B540" t="str">
            <v>CDDV</v>
          </cell>
          <cell r="D540" t="str">
            <v>&lt;PE&gt;</v>
          </cell>
          <cell r="E540" t="str">
            <v>@NA</v>
          </cell>
          <cell r="F540" t="str">
            <v>@NA</v>
          </cell>
          <cell r="G540" t="str">
            <v>@NA</v>
          </cell>
          <cell r="H540" t="str">
            <v>@NA</v>
          </cell>
          <cell r="I540" t="str">
            <v>@NA</v>
          </cell>
          <cell r="J540" t="str">
            <v>@NA</v>
          </cell>
          <cell r="K540" t="str">
            <v>@NA</v>
          </cell>
          <cell r="L540" t="str">
            <v>@NA</v>
          </cell>
        </row>
        <row r="542">
          <cell r="B542" t="str">
            <v>CDCHE</v>
          </cell>
          <cell r="D542" t="str">
            <v>&lt;PE&gt;</v>
          </cell>
          <cell r="E542" t="str">
            <v>@NA</v>
          </cell>
          <cell r="F542" t="str">
            <v>@NA</v>
          </cell>
          <cell r="G542" t="str">
            <v>@NA</v>
          </cell>
          <cell r="H542" t="str">
            <v>@NA</v>
          </cell>
          <cell r="I542" t="str">
            <v>@NA</v>
          </cell>
          <cell r="J542" t="str">
            <v>@NA</v>
          </cell>
          <cell r="K542" t="str">
            <v>@NA</v>
          </cell>
          <cell r="L542" t="str">
            <v>@NA</v>
          </cell>
        </row>
        <row r="543">
          <cell r="B543" t="str">
            <v>CDAT</v>
          </cell>
          <cell r="D543" t="str">
            <v>&lt;PE&gt;</v>
          </cell>
          <cell r="E543" t="str">
            <v>@NA</v>
          </cell>
          <cell r="F543" t="str">
            <v>@NA</v>
          </cell>
          <cell r="G543" t="str">
            <v>@NA</v>
          </cell>
          <cell r="H543" t="str">
            <v>@NA</v>
          </cell>
          <cell r="I543" t="str">
            <v>@NA</v>
          </cell>
          <cell r="J543" t="str">
            <v>@NA</v>
          </cell>
          <cell r="K543" t="str">
            <v>@NA</v>
          </cell>
          <cell r="L543" t="str">
            <v>@NA</v>
          </cell>
        </row>
        <row r="544">
          <cell r="B544" t="str">
            <v>CDTD</v>
          </cell>
          <cell r="D544" t="str">
            <v>&lt;PE&gt;</v>
          </cell>
          <cell r="E544" t="str">
            <v>@NA</v>
          </cell>
          <cell r="F544" t="str">
            <v>@NA</v>
          </cell>
          <cell r="G544" t="str">
            <v>@NA</v>
          </cell>
          <cell r="H544" t="str">
            <v>@NA</v>
          </cell>
          <cell r="I544" t="str">
            <v>@NA</v>
          </cell>
          <cell r="J544" t="str">
            <v>@NA</v>
          </cell>
          <cell r="K544" t="str">
            <v>@NA</v>
          </cell>
          <cell r="L544" t="str">
            <v>@NA</v>
          </cell>
        </row>
        <row r="545">
          <cell r="B545" t="str">
            <v>CDEQ</v>
          </cell>
          <cell r="D545" t="str">
            <v>&lt;PE&gt;</v>
          </cell>
          <cell r="E545" t="str">
            <v>@NA</v>
          </cell>
          <cell r="F545" t="str">
            <v>@NA</v>
          </cell>
          <cell r="G545" t="str">
            <v>@NA</v>
          </cell>
          <cell r="H545" t="str">
            <v>@NA</v>
          </cell>
          <cell r="I545" t="str">
            <v>@NA</v>
          </cell>
          <cell r="J545" t="str">
            <v>@NA</v>
          </cell>
          <cell r="K545" t="str">
            <v>@NA</v>
          </cell>
          <cell r="L545" t="str">
            <v>@NA</v>
          </cell>
        </row>
        <row r="547">
          <cell r="B547" t="str">
            <v>CDXINTCUR</v>
          </cell>
          <cell r="D547" t="str">
            <v>&lt;PE&gt;</v>
          </cell>
          <cell r="E547" t="str">
            <v>@NA</v>
          </cell>
          <cell r="F547" t="str">
            <v>@NA</v>
          </cell>
          <cell r="G547" t="str">
            <v>@NA</v>
          </cell>
          <cell r="H547" t="str">
            <v>@NA</v>
          </cell>
          <cell r="I547" t="str">
            <v>@NA</v>
          </cell>
          <cell r="J547" t="str">
            <v>@NA</v>
          </cell>
          <cell r="K547" t="str">
            <v>@NA</v>
          </cell>
          <cell r="L547" t="str">
            <v>@NA</v>
          </cell>
        </row>
        <row r="548">
          <cell r="B548" t="str">
            <v>CDINTPN</v>
          </cell>
          <cell r="D548" t="str">
            <v>&lt;PE&gt;</v>
          </cell>
          <cell r="E548" t="str">
            <v>@NA</v>
          </cell>
          <cell r="F548" t="str">
            <v>@NA</v>
          </cell>
          <cell r="G548" t="str">
            <v>@NA</v>
          </cell>
          <cell r="H548" t="str">
            <v>@NA</v>
          </cell>
          <cell r="I548" t="str">
            <v>@NA</v>
          </cell>
          <cell r="J548" t="str">
            <v>@NA</v>
          </cell>
          <cell r="K548" t="str">
            <v>@NA</v>
          </cell>
          <cell r="L548" t="str">
            <v>@NA</v>
          </cell>
        </row>
        <row r="549">
          <cell r="B549" t="str">
            <v>CDDVESUB</v>
          </cell>
          <cell r="D549" t="str">
            <v>&lt;PE&gt;</v>
          </cell>
          <cell r="E549" t="str">
            <v>@NA</v>
          </cell>
          <cell r="F549" t="str">
            <v>@NA</v>
          </cell>
          <cell r="G549" t="str">
            <v>@NA</v>
          </cell>
          <cell r="H549" t="str">
            <v>@NA</v>
          </cell>
          <cell r="I549" t="str">
            <v>@NA</v>
          </cell>
          <cell r="J549" t="str">
            <v>@NA</v>
          </cell>
          <cell r="K549" t="str">
            <v>@NA</v>
          </cell>
          <cell r="L549" t="str">
            <v>@NA</v>
          </cell>
        </row>
        <row r="552">
          <cell r="B552" t="str">
            <v>XINTNRI</v>
          </cell>
          <cell r="D552" t="str">
            <v>&lt;PE&gt;</v>
          </cell>
          <cell r="E552" t="str">
            <v>@NA</v>
          </cell>
          <cell r="F552" t="str">
            <v>@NA</v>
          </cell>
          <cell r="G552" t="str">
            <v>@NA</v>
          </cell>
          <cell r="H552" t="str">
            <v>@NA</v>
          </cell>
          <cell r="I552" t="str">
            <v>@NA</v>
          </cell>
          <cell r="J552" t="str">
            <v>@NA</v>
          </cell>
          <cell r="K552" t="str">
            <v>@NA</v>
          </cell>
          <cell r="L552" t="str">
            <v>@NA</v>
          </cell>
        </row>
        <row r="553">
          <cell r="B553" t="str">
            <v>NRDEBTC</v>
          </cell>
          <cell r="D553" t="str">
            <v>&lt;PE&gt;</v>
          </cell>
          <cell r="E553" t="str">
            <v>@NA</v>
          </cell>
          <cell r="F553" t="str">
            <v>@NA</v>
          </cell>
          <cell r="G553" t="str">
            <v>@NA</v>
          </cell>
          <cell r="H553" t="str">
            <v>@NA</v>
          </cell>
          <cell r="I553" t="str">
            <v>@NA</v>
          </cell>
          <cell r="J553" t="str">
            <v>@NA</v>
          </cell>
          <cell r="K553" t="str">
            <v>@NA</v>
          </cell>
          <cell r="L553" t="str">
            <v>@NA</v>
          </cell>
        </row>
        <row r="554">
          <cell r="B554" t="str">
            <v>NRDEBT</v>
          </cell>
          <cell r="D554" t="str">
            <v>&lt;PE&gt;</v>
          </cell>
          <cell r="E554" t="str">
            <v>@NA</v>
          </cell>
          <cell r="F554" t="str">
            <v>@NA</v>
          </cell>
          <cell r="G554" t="str">
            <v>@NA</v>
          </cell>
          <cell r="H554" t="str">
            <v>@NA</v>
          </cell>
          <cell r="I554" t="str">
            <v>@NA</v>
          </cell>
          <cell r="J554" t="str">
            <v>@NA</v>
          </cell>
          <cell r="K554" t="str">
            <v>@NA</v>
          </cell>
          <cell r="L554" t="str">
            <v>@NA</v>
          </cell>
        </row>
        <row r="556">
          <cell r="B556" t="str">
            <v>XINTSDI</v>
          </cell>
          <cell r="D556" t="str">
            <v>&lt;PE&gt;</v>
          </cell>
          <cell r="E556" t="str">
            <v>@NA</v>
          </cell>
          <cell r="F556" t="str">
            <v>@NA</v>
          </cell>
          <cell r="G556" t="str">
            <v>@NA</v>
          </cell>
          <cell r="H556" t="str">
            <v>@NA</v>
          </cell>
          <cell r="I556" t="str">
            <v>@NA</v>
          </cell>
          <cell r="J556" t="str">
            <v>@NA</v>
          </cell>
          <cell r="K556" t="str">
            <v>@NA</v>
          </cell>
          <cell r="L556" t="str">
            <v>@NA</v>
          </cell>
        </row>
        <row r="557">
          <cell r="B557" t="str">
            <v>SDA</v>
          </cell>
          <cell r="D557" t="str">
            <v>&lt;PE&gt;</v>
          </cell>
          <cell r="E557" t="str">
            <v>@NA</v>
          </cell>
          <cell r="F557" t="str">
            <v>@NA</v>
          </cell>
          <cell r="G557" t="str">
            <v>@NA</v>
          </cell>
          <cell r="H557" t="str">
            <v>@NA</v>
          </cell>
          <cell r="I557" t="str">
            <v>@NA</v>
          </cell>
          <cell r="J557" t="str">
            <v>@NA</v>
          </cell>
          <cell r="K557" t="str">
            <v>@NA</v>
          </cell>
          <cell r="L557" t="str">
            <v>@NA</v>
          </cell>
        </row>
        <row r="558">
          <cell r="B558" t="str">
            <v>SECDEBTC</v>
          </cell>
          <cell r="D558" t="str">
            <v>&lt;PE&gt;</v>
          </cell>
          <cell r="E558" t="str">
            <v>@NA</v>
          </cell>
          <cell r="F558" t="str">
            <v>@NA</v>
          </cell>
          <cell r="G558" t="str">
            <v>@NA</v>
          </cell>
          <cell r="H558" t="str">
            <v>@NA</v>
          </cell>
          <cell r="I558" t="str">
            <v>@NA</v>
          </cell>
          <cell r="J558" t="str">
            <v>@NA</v>
          </cell>
          <cell r="K558" t="str">
            <v>@NA</v>
          </cell>
          <cell r="L558" t="str">
            <v>@NA</v>
          </cell>
        </row>
        <row r="559">
          <cell r="B559" t="str">
            <v>SECDEBT</v>
          </cell>
          <cell r="D559" t="str">
            <v>&lt;PE&gt;</v>
          </cell>
          <cell r="E559" t="str">
            <v>@NA</v>
          </cell>
          <cell r="F559" t="str">
            <v>@NA</v>
          </cell>
          <cell r="G559" t="str">
            <v>@NA</v>
          </cell>
          <cell r="H559" t="str">
            <v>@NA</v>
          </cell>
          <cell r="I559" t="str">
            <v>@NA</v>
          </cell>
          <cell r="J559" t="str">
            <v>@NA</v>
          </cell>
          <cell r="K559" t="str">
            <v>@NA</v>
          </cell>
          <cell r="L559" t="str">
            <v>@NA</v>
          </cell>
        </row>
        <row r="561">
          <cell r="A561" t="str">
            <v>ASSET RETIREMENT OBLIGATIONS</v>
          </cell>
        </row>
        <row r="562">
          <cell r="B562" t="str">
            <v>ARO</v>
          </cell>
          <cell r="D562" t="str">
            <v>&lt;PE&gt;</v>
          </cell>
          <cell r="E562" t="str">
            <v>@NA</v>
          </cell>
          <cell r="F562" t="str">
            <v>@NA</v>
          </cell>
          <cell r="G562" t="str">
            <v>@NA</v>
          </cell>
          <cell r="H562" t="str">
            <v>@NA</v>
          </cell>
          <cell r="I562" t="str">
            <v>@NA</v>
          </cell>
          <cell r="J562" t="str">
            <v>@NA</v>
          </cell>
          <cell r="K562" t="str">
            <v>@NA</v>
          </cell>
          <cell r="L562" t="str">
            <v>@NA</v>
          </cell>
        </row>
        <row r="563">
          <cell r="B563" t="str">
            <v>AROFA</v>
          </cell>
          <cell r="D563" t="str">
            <v>&lt;PE&gt;</v>
          </cell>
          <cell r="E563" t="str">
            <v>@NA</v>
          </cell>
          <cell r="F563" t="str">
            <v>@NA</v>
          </cell>
          <cell r="G563" t="str">
            <v>@NA</v>
          </cell>
          <cell r="H563" t="str">
            <v>@NA</v>
          </cell>
          <cell r="I563" t="str">
            <v>@NA</v>
          </cell>
          <cell r="J563" t="str">
            <v>@NA</v>
          </cell>
          <cell r="K563" t="str">
            <v>@NA</v>
          </cell>
          <cell r="L563" t="str">
            <v>@NA</v>
          </cell>
        </row>
        <row r="564">
          <cell r="E564">
            <v>0</v>
          </cell>
          <cell r="F564">
            <v>0</v>
          </cell>
          <cell r="G564">
            <v>0</v>
          </cell>
          <cell r="H564">
            <v>0</v>
          </cell>
          <cell r="I564">
            <v>0</v>
          </cell>
          <cell r="J564">
            <v>0</v>
          </cell>
          <cell r="K564">
            <v>0</v>
          </cell>
          <cell r="L564">
            <v>0</v>
          </cell>
        </row>
        <row r="565">
          <cell r="B565" t="str">
            <v>AROTAXRATE</v>
          </cell>
          <cell r="E565">
            <v>16</v>
          </cell>
          <cell r="F565">
            <v>16</v>
          </cell>
          <cell r="G565">
            <v>16</v>
          </cell>
          <cell r="H565">
            <v>16</v>
          </cell>
          <cell r="I565">
            <v>16</v>
          </cell>
          <cell r="J565">
            <v>16</v>
          </cell>
          <cell r="K565">
            <v>16</v>
          </cell>
          <cell r="L565">
            <v>16</v>
          </cell>
        </row>
        <row r="566">
          <cell r="E566">
            <v>0</v>
          </cell>
          <cell r="F566">
            <v>0</v>
          </cell>
          <cell r="G566">
            <v>0</v>
          </cell>
          <cell r="H566">
            <v>0</v>
          </cell>
          <cell r="I566">
            <v>0</v>
          </cell>
          <cell r="J566">
            <v>0</v>
          </cell>
          <cell r="K566">
            <v>0</v>
          </cell>
          <cell r="L566">
            <v>0</v>
          </cell>
        </row>
        <row r="567">
          <cell r="B567" t="str">
            <v>&lt;REF&gt;ARODEBT</v>
          </cell>
          <cell r="E567">
            <v>0</v>
          </cell>
          <cell r="F567">
            <v>0</v>
          </cell>
          <cell r="G567">
            <v>0</v>
          </cell>
          <cell r="H567">
            <v>0</v>
          </cell>
          <cell r="I567">
            <v>0</v>
          </cell>
          <cell r="J567">
            <v>0</v>
          </cell>
          <cell r="K567">
            <v>0</v>
          </cell>
          <cell r="L567">
            <v>0</v>
          </cell>
        </row>
        <row r="569">
          <cell r="B569" t="str">
            <v>AROIE</v>
          </cell>
          <cell r="D569" t="str">
            <v>&lt;PE&gt;</v>
          </cell>
          <cell r="E569" t="str">
            <v>@NA</v>
          </cell>
          <cell r="F569" t="str">
            <v>@NA</v>
          </cell>
          <cell r="G569" t="str">
            <v>@NA</v>
          </cell>
          <cell r="H569" t="str">
            <v>@NA</v>
          </cell>
          <cell r="I569" t="str">
            <v>@NA</v>
          </cell>
          <cell r="J569" t="str">
            <v>@NA</v>
          </cell>
          <cell r="K569" t="str">
            <v>@NA</v>
          </cell>
          <cell r="L569" t="str">
            <v>@NA</v>
          </cell>
        </row>
        <row r="570">
          <cell r="B570" t="str">
            <v>AROFC</v>
          </cell>
          <cell r="D570" t="str">
            <v>&lt;PE&gt;</v>
          </cell>
          <cell r="E570" t="str">
            <v>@NA</v>
          </cell>
          <cell r="F570" t="str">
            <v>@NA</v>
          </cell>
          <cell r="G570" t="str">
            <v>@NA</v>
          </cell>
          <cell r="H570" t="str">
            <v>@NA</v>
          </cell>
          <cell r="I570" t="str">
            <v>@NA</v>
          </cell>
          <cell r="J570" t="str">
            <v>@NA</v>
          </cell>
          <cell r="K570" t="str">
            <v>@NA</v>
          </cell>
          <cell r="L570" t="str">
            <v>@NA</v>
          </cell>
        </row>
        <row r="572">
          <cell r="B572" t="str">
            <v>AROCOST</v>
          </cell>
          <cell r="D572" t="str">
            <v>&lt;PE&gt;</v>
          </cell>
          <cell r="E572" t="str">
            <v>@NA</v>
          </cell>
          <cell r="F572" t="str">
            <v>@NA</v>
          </cell>
          <cell r="G572" t="str">
            <v>@NA</v>
          </cell>
          <cell r="H572" t="str">
            <v>@NA</v>
          </cell>
          <cell r="I572" t="str">
            <v>@NA</v>
          </cell>
          <cell r="J572" t="str">
            <v>@NA</v>
          </cell>
          <cell r="K572" t="str">
            <v>@NA</v>
          </cell>
          <cell r="L572" t="str">
            <v>@NA</v>
          </cell>
        </row>
        <row r="573">
          <cell r="B573" t="str">
            <v>&lt;REF&gt;AROFINCOST</v>
          </cell>
          <cell r="E573">
            <v>0</v>
          </cell>
          <cell r="F573">
            <v>0</v>
          </cell>
          <cell r="G573">
            <v>0</v>
          </cell>
          <cell r="H573">
            <v>0</v>
          </cell>
          <cell r="I573">
            <v>0</v>
          </cell>
          <cell r="J573">
            <v>0</v>
          </cell>
          <cell r="K573">
            <v>0</v>
          </cell>
          <cell r="L573">
            <v>0</v>
          </cell>
        </row>
        <row r="574">
          <cell r="B574" t="str">
            <v>AROAR</v>
          </cell>
          <cell r="D574" t="str">
            <v>&lt;PE&gt;</v>
          </cell>
          <cell r="E574" t="str">
            <v>@NA</v>
          </cell>
          <cell r="F574" t="str">
            <v>@NA</v>
          </cell>
          <cell r="G574" t="str">
            <v>@NA</v>
          </cell>
          <cell r="H574" t="str">
            <v>@NA</v>
          </cell>
          <cell r="I574" t="str">
            <v>@NA</v>
          </cell>
          <cell r="J574" t="str">
            <v>@NA</v>
          </cell>
          <cell r="K574" t="str">
            <v>@NA</v>
          </cell>
          <cell r="L574" t="str">
            <v>@NA</v>
          </cell>
        </row>
        <row r="575">
          <cell r="B575" t="str">
            <v>&lt;REF&gt;ARONET</v>
          </cell>
          <cell r="E575">
            <v>0</v>
          </cell>
          <cell r="F575">
            <v>0</v>
          </cell>
          <cell r="G575">
            <v>0</v>
          </cell>
          <cell r="H575">
            <v>0</v>
          </cell>
          <cell r="I575">
            <v>0</v>
          </cell>
          <cell r="J575">
            <v>0</v>
          </cell>
          <cell r="K575">
            <v>0</v>
          </cell>
          <cell r="L575">
            <v>0</v>
          </cell>
        </row>
        <row r="576">
          <cell r="B576" t="str">
            <v>AROCASH</v>
          </cell>
          <cell r="D576" t="str">
            <v>&lt;PE&gt;</v>
          </cell>
          <cell r="E576" t="str">
            <v>@NA</v>
          </cell>
          <cell r="F576" t="str">
            <v>@NA</v>
          </cell>
          <cell r="G576" t="str">
            <v>@NA</v>
          </cell>
          <cell r="H576" t="str">
            <v>@NA</v>
          </cell>
          <cell r="I576" t="str">
            <v>@NA</v>
          </cell>
          <cell r="J576" t="str">
            <v>@NA</v>
          </cell>
          <cell r="K576" t="str">
            <v>@NA</v>
          </cell>
          <cell r="L576" t="str">
            <v>@NA</v>
          </cell>
        </row>
        <row r="577">
          <cell r="E577">
            <v>0</v>
          </cell>
          <cell r="F577">
            <v>0</v>
          </cell>
          <cell r="G577">
            <v>0</v>
          </cell>
          <cell r="H577">
            <v>0</v>
          </cell>
          <cell r="I577">
            <v>0</v>
          </cell>
          <cell r="J577">
            <v>0</v>
          </cell>
          <cell r="K577">
            <v>0</v>
          </cell>
          <cell r="L577">
            <v>0</v>
          </cell>
        </row>
        <row r="578">
          <cell r="E578">
            <v>16</v>
          </cell>
          <cell r="F578">
            <v>16</v>
          </cell>
          <cell r="G578">
            <v>16</v>
          </cell>
          <cell r="H578">
            <v>16</v>
          </cell>
          <cell r="I578">
            <v>16</v>
          </cell>
          <cell r="J578">
            <v>16</v>
          </cell>
          <cell r="K578">
            <v>16</v>
          </cell>
          <cell r="L578">
            <v>16</v>
          </cell>
        </row>
        <row r="579">
          <cell r="B579" t="str">
            <v>&lt;REF&gt;AROTE</v>
          </cell>
          <cell r="E579">
            <v>0</v>
          </cell>
          <cell r="F579">
            <v>0</v>
          </cell>
          <cell r="G579">
            <v>0</v>
          </cell>
          <cell r="H579">
            <v>0</v>
          </cell>
          <cell r="I579">
            <v>0</v>
          </cell>
          <cell r="J579">
            <v>0</v>
          </cell>
          <cell r="K579">
            <v>0</v>
          </cell>
          <cell r="L579">
            <v>0</v>
          </cell>
        </row>
        <row r="580">
          <cell r="B580" t="str">
            <v>&lt;REF&gt;AROFFO</v>
          </cell>
          <cell r="E580">
            <v>0</v>
          </cell>
          <cell r="F580">
            <v>0</v>
          </cell>
          <cell r="G580">
            <v>0</v>
          </cell>
          <cell r="H580">
            <v>0</v>
          </cell>
          <cell r="I580">
            <v>0</v>
          </cell>
          <cell r="J580">
            <v>0</v>
          </cell>
          <cell r="K580">
            <v>0</v>
          </cell>
          <cell r="L580">
            <v>0</v>
          </cell>
        </row>
        <row r="586">
          <cell r="B586" t="str">
            <v>HDE</v>
          </cell>
          <cell r="D586" t="str">
            <v>&lt;PE&gt;</v>
          </cell>
          <cell r="E586" t="str">
            <v>@NA</v>
          </cell>
          <cell r="F586" t="str">
            <v>@NA</v>
          </cell>
          <cell r="G586" t="str">
            <v>@NA</v>
          </cell>
          <cell r="H586" t="str">
            <v>@NA</v>
          </cell>
          <cell r="I586" t="str">
            <v>@NA</v>
          </cell>
          <cell r="J586" t="str">
            <v>@NA</v>
          </cell>
          <cell r="K586" t="str">
            <v>@NA</v>
          </cell>
          <cell r="L586" t="str">
            <v>@NA</v>
          </cell>
        </row>
        <row r="587">
          <cell r="B587" t="str">
            <v>HCAD</v>
          </cell>
          <cell r="D587" t="str">
            <v>&lt;PE&gt;</v>
          </cell>
          <cell r="E587" t="str">
            <v>@NA</v>
          </cell>
          <cell r="F587" t="str">
            <v>@NA</v>
          </cell>
          <cell r="G587" t="str">
            <v>@NA</v>
          </cell>
          <cell r="H587" t="str">
            <v>@NA</v>
          </cell>
          <cell r="I587" t="str">
            <v>@NA</v>
          </cell>
          <cell r="J587" t="str">
            <v>@NA</v>
          </cell>
          <cell r="K587" t="str">
            <v>@NA</v>
          </cell>
          <cell r="L587" t="str">
            <v>@NA</v>
          </cell>
        </row>
        <row r="588">
          <cell r="B588" t="str">
            <v>HDPD</v>
          </cell>
          <cell r="D588" t="str">
            <v>&lt;PE&gt;</v>
          </cell>
          <cell r="E588" t="str">
            <v>@NA</v>
          </cell>
          <cell r="F588" t="str">
            <v>@NA</v>
          </cell>
          <cell r="G588" t="str">
            <v>@NA</v>
          </cell>
          <cell r="H588" t="str">
            <v>@NA</v>
          </cell>
          <cell r="I588" t="str">
            <v>@NA</v>
          </cell>
          <cell r="J588" t="str">
            <v>@NA</v>
          </cell>
          <cell r="K588" t="str">
            <v>@NA</v>
          </cell>
          <cell r="L588" t="str">
            <v>@NA</v>
          </cell>
        </row>
        <row r="591">
          <cell r="B591" t="str">
            <v>HDD</v>
          </cell>
          <cell r="D591" t="str">
            <v>&lt;PE&gt;</v>
          </cell>
          <cell r="E591" t="str">
            <v>@NA</v>
          </cell>
          <cell r="F591" t="str">
            <v>@NA</v>
          </cell>
          <cell r="G591" t="str">
            <v>@NA</v>
          </cell>
          <cell r="H591" t="str">
            <v>@NA</v>
          </cell>
          <cell r="I591" t="str">
            <v>@NA</v>
          </cell>
          <cell r="J591" t="str">
            <v>@NA</v>
          </cell>
          <cell r="K591" t="str">
            <v>@NA</v>
          </cell>
          <cell r="L591" t="str">
            <v>@NA</v>
          </cell>
        </row>
        <row r="592">
          <cell r="B592" t="str">
            <v>HDXINT</v>
          </cell>
          <cell r="D592" t="str">
            <v>&lt;PE&gt;</v>
          </cell>
          <cell r="E592" t="str">
            <v>@NA</v>
          </cell>
          <cell r="F592" t="str">
            <v>@NA</v>
          </cell>
          <cell r="G592" t="str">
            <v>@NA</v>
          </cell>
          <cell r="H592" t="str">
            <v>@NA</v>
          </cell>
          <cell r="I592" t="str">
            <v>@NA</v>
          </cell>
          <cell r="J592" t="str">
            <v>@NA</v>
          </cell>
          <cell r="K592" t="str">
            <v>@NA</v>
          </cell>
          <cell r="L592" t="str">
            <v>@NA</v>
          </cell>
        </row>
        <row r="593">
          <cell r="B593" t="str">
            <v>HDPI</v>
          </cell>
          <cell r="D593" t="str">
            <v>&lt;PE&gt;</v>
          </cell>
          <cell r="E593" t="str">
            <v>@NA</v>
          </cell>
          <cell r="F593" t="str">
            <v>@NA</v>
          </cell>
          <cell r="G593" t="str">
            <v>@NA</v>
          </cell>
          <cell r="H593" t="str">
            <v>@NA</v>
          </cell>
          <cell r="I593" t="str">
            <v>@NA</v>
          </cell>
          <cell r="J593" t="str">
            <v>@NA</v>
          </cell>
          <cell r="K593" t="str">
            <v>@NA</v>
          </cell>
          <cell r="L593" t="str">
            <v>@NA</v>
          </cell>
        </row>
        <row r="596">
          <cell r="B596" t="str">
            <v>MXHD</v>
          </cell>
          <cell r="D596" t="str">
            <v>&lt;PE&gt;</v>
          </cell>
          <cell r="E596" t="str">
            <v>@NA</v>
          </cell>
          <cell r="F596" t="str">
            <v>@NA</v>
          </cell>
          <cell r="G596" t="str">
            <v>@NA</v>
          </cell>
          <cell r="H596" t="str">
            <v>@NA</v>
          </cell>
          <cell r="I596" t="str">
            <v>@NA</v>
          </cell>
          <cell r="J596" t="str">
            <v>@NA</v>
          </cell>
          <cell r="K596" t="str">
            <v>@NA</v>
          </cell>
          <cell r="L596" t="str">
            <v>@NA</v>
          </cell>
        </row>
        <row r="597">
          <cell r="B597" t="str">
            <v>&lt;REF&gt;MXHDCAP</v>
          </cell>
          <cell r="E597">
            <v>0</v>
          </cell>
          <cell r="F597">
            <v>0</v>
          </cell>
          <cell r="G597">
            <v>0</v>
          </cell>
          <cell r="H597">
            <v>0</v>
          </cell>
          <cell r="I597">
            <v>0</v>
          </cell>
          <cell r="J597">
            <v>0</v>
          </cell>
          <cell r="K597">
            <v>0</v>
          </cell>
          <cell r="L597">
            <v>0</v>
          </cell>
        </row>
        <row r="598">
          <cell r="B598" t="str">
            <v>MXHDXINT</v>
          </cell>
          <cell r="D598" t="str">
            <v>&lt;PE&gt;</v>
          </cell>
          <cell r="E598" t="str">
            <v>@NA</v>
          </cell>
          <cell r="F598" t="str">
            <v>@NA</v>
          </cell>
          <cell r="G598" t="str">
            <v>@NA</v>
          </cell>
          <cell r="H598" t="str">
            <v>@NA</v>
          </cell>
          <cell r="I598" t="str">
            <v>@NA</v>
          </cell>
          <cell r="J598" t="str">
            <v>@NA</v>
          </cell>
          <cell r="K598" t="str">
            <v>@NA</v>
          </cell>
          <cell r="L598" t="str">
            <v>@NA</v>
          </cell>
        </row>
        <row r="599">
          <cell r="B599" t="str">
            <v>&lt;REF&gt;MXHDEXP</v>
          </cell>
          <cell r="E599">
            <v>0</v>
          </cell>
          <cell r="F599">
            <v>0</v>
          </cell>
          <cell r="G599">
            <v>0</v>
          </cell>
          <cell r="H599">
            <v>0</v>
          </cell>
          <cell r="I599">
            <v>0</v>
          </cell>
          <cell r="J599">
            <v>0</v>
          </cell>
          <cell r="K599">
            <v>0</v>
          </cell>
          <cell r="L599">
            <v>0</v>
          </cell>
        </row>
        <row r="600">
          <cell r="B600" t="str">
            <v>MXHDI</v>
          </cell>
          <cell r="D600" t="str">
            <v>&lt;PE&gt;</v>
          </cell>
          <cell r="E600" t="str">
            <v>@NA</v>
          </cell>
          <cell r="F600" t="str">
            <v>@NA</v>
          </cell>
          <cell r="G600" t="str">
            <v>@NA</v>
          </cell>
          <cell r="H600" t="str">
            <v>@NA</v>
          </cell>
          <cell r="I600" t="str">
            <v>@NA</v>
          </cell>
          <cell r="J600" t="str">
            <v>@NA</v>
          </cell>
          <cell r="K600" t="str">
            <v>@NA</v>
          </cell>
          <cell r="L600" t="str">
            <v>@NA</v>
          </cell>
        </row>
        <row r="601">
          <cell r="B601" t="str">
            <v>&lt;REF&gt;MXHDCASH</v>
          </cell>
          <cell r="E601">
            <v>0</v>
          </cell>
          <cell r="F601">
            <v>0</v>
          </cell>
          <cell r="G601">
            <v>0</v>
          </cell>
          <cell r="H601">
            <v>0</v>
          </cell>
          <cell r="I601">
            <v>0</v>
          </cell>
          <cell r="J601">
            <v>0</v>
          </cell>
          <cell r="K601">
            <v>0</v>
          </cell>
          <cell r="L601">
            <v>0</v>
          </cell>
        </row>
        <row r="604">
          <cell r="B604" t="str">
            <v>MXHE</v>
          </cell>
          <cell r="D604" t="str">
            <v>&lt;PE&gt;</v>
          </cell>
          <cell r="E604" t="str">
            <v>@NA</v>
          </cell>
          <cell r="F604" t="str">
            <v>@NA</v>
          </cell>
          <cell r="G604" t="str">
            <v>@NA</v>
          </cell>
          <cell r="H604" t="str">
            <v>@NA</v>
          </cell>
          <cell r="I604" t="str">
            <v>@NA</v>
          </cell>
          <cell r="J604" t="str">
            <v>@NA</v>
          </cell>
          <cell r="K604" t="str">
            <v>@NA</v>
          </cell>
          <cell r="L604" t="str">
            <v>@NA</v>
          </cell>
        </row>
        <row r="605">
          <cell r="B605" t="str">
            <v>&lt;REF&gt;MXHECAP</v>
          </cell>
          <cell r="E605">
            <v>0</v>
          </cell>
          <cell r="F605">
            <v>0</v>
          </cell>
          <cell r="G605">
            <v>0</v>
          </cell>
          <cell r="H605">
            <v>0</v>
          </cell>
          <cell r="I605">
            <v>0</v>
          </cell>
          <cell r="J605">
            <v>0</v>
          </cell>
          <cell r="K605">
            <v>0</v>
          </cell>
          <cell r="L605">
            <v>0</v>
          </cell>
        </row>
        <row r="606">
          <cell r="B606" t="str">
            <v>MXHEDIV</v>
          </cell>
          <cell r="D606" t="str">
            <v>&lt;PE&gt;</v>
          </cell>
          <cell r="E606" t="str">
            <v>@NA</v>
          </cell>
          <cell r="F606" t="str">
            <v>@NA</v>
          </cell>
          <cell r="G606" t="str">
            <v>@NA</v>
          </cell>
          <cell r="H606" t="str">
            <v>@NA</v>
          </cell>
          <cell r="I606" t="str">
            <v>@NA</v>
          </cell>
          <cell r="J606" t="str">
            <v>@NA</v>
          </cell>
          <cell r="K606" t="str">
            <v>@NA</v>
          </cell>
          <cell r="L606" t="str">
            <v>@NA</v>
          </cell>
        </row>
        <row r="607">
          <cell r="B607" t="str">
            <v>&lt;REF&gt;MXHEEXP</v>
          </cell>
          <cell r="E607">
            <v>0</v>
          </cell>
          <cell r="F607">
            <v>0</v>
          </cell>
          <cell r="G607">
            <v>0</v>
          </cell>
          <cell r="H607">
            <v>0</v>
          </cell>
          <cell r="I607">
            <v>0</v>
          </cell>
          <cell r="J607">
            <v>0</v>
          </cell>
          <cell r="K607">
            <v>0</v>
          </cell>
          <cell r="L607">
            <v>0</v>
          </cell>
        </row>
        <row r="608">
          <cell r="B608" t="str">
            <v>MXHED</v>
          </cell>
          <cell r="D608" t="str">
            <v>&lt;PE&gt;</v>
          </cell>
          <cell r="E608" t="str">
            <v>@NA</v>
          </cell>
          <cell r="F608" t="str">
            <v>@NA</v>
          </cell>
          <cell r="G608" t="str">
            <v>@NA</v>
          </cell>
          <cell r="H608" t="str">
            <v>@NA</v>
          </cell>
          <cell r="I608" t="str">
            <v>@NA</v>
          </cell>
          <cell r="J608" t="str">
            <v>@NA</v>
          </cell>
          <cell r="K608" t="str">
            <v>@NA</v>
          </cell>
          <cell r="L608" t="str">
            <v>@NA</v>
          </cell>
        </row>
        <row r="609">
          <cell r="B609" t="str">
            <v>&lt;REF&gt;MXHECASH</v>
          </cell>
          <cell r="E609">
            <v>0</v>
          </cell>
          <cell r="F609">
            <v>0</v>
          </cell>
          <cell r="G609">
            <v>0</v>
          </cell>
          <cell r="H609">
            <v>0</v>
          </cell>
          <cell r="I609">
            <v>0</v>
          </cell>
          <cell r="J609">
            <v>0</v>
          </cell>
          <cell r="K609">
            <v>0</v>
          </cell>
          <cell r="L609">
            <v>0</v>
          </cell>
        </row>
        <row r="611">
          <cell r="A611" t="str">
            <v>PENSION / POSTRETIREMENT OBLIGATIONS</v>
          </cell>
        </row>
        <row r="634">
          <cell r="B634" t="str">
            <v>PPSC</v>
          </cell>
          <cell r="D634" t="str">
            <v>&lt;PE&gt;</v>
          </cell>
          <cell r="E634" t="str">
            <v>@NA</v>
          </cell>
          <cell r="F634" t="str">
            <v>@NA</v>
          </cell>
          <cell r="G634" t="str">
            <v>@NA</v>
          </cell>
          <cell r="H634" t="str">
            <v>@NA</v>
          </cell>
          <cell r="I634" t="str">
            <v>@NA</v>
          </cell>
          <cell r="J634" t="str">
            <v>@NA</v>
          </cell>
          <cell r="K634" t="str">
            <v>@NA</v>
          </cell>
          <cell r="L634">
            <v>4.9096070000000003</v>
          </cell>
        </row>
        <row r="635">
          <cell r="B635" t="str">
            <v>PRSC</v>
          </cell>
          <cell r="D635" t="str">
            <v>&lt;PE&gt;</v>
          </cell>
          <cell r="E635" t="str">
            <v>@NA</v>
          </cell>
          <cell r="F635" t="str">
            <v>@NA</v>
          </cell>
          <cell r="G635" t="str">
            <v>@NA</v>
          </cell>
          <cell r="H635" t="str">
            <v>@NA</v>
          </cell>
          <cell r="I635" t="str">
            <v>@NA</v>
          </cell>
          <cell r="J635" t="str">
            <v>@NA</v>
          </cell>
          <cell r="K635" t="str">
            <v>@NA</v>
          </cell>
          <cell r="L635" t="str">
            <v>@NA</v>
          </cell>
        </row>
        <row r="636">
          <cell r="E636">
            <v>0</v>
          </cell>
          <cell r="F636">
            <v>0</v>
          </cell>
          <cell r="G636">
            <v>0</v>
          </cell>
          <cell r="H636">
            <v>0</v>
          </cell>
          <cell r="I636">
            <v>0</v>
          </cell>
          <cell r="J636">
            <v>0</v>
          </cell>
          <cell r="K636">
            <v>0</v>
          </cell>
          <cell r="L636">
            <v>4.9096070000000003</v>
          </cell>
        </row>
        <row r="638">
          <cell r="B638" t="str">
            <v>PPIC</v>
          </cell>
          <cell r="D638" t="str">
            <v>&lt;PE&gt;</v>
          </cell>
          <cell r="E638" t="str">
            <v>@NA</v>
          </cell>
          <cell r="F638" t="str">
            <v>@NA</v>
          </cell>
          <cell r="G638" t="str">
            <v>@NA</v>
          </cell>
          <cell r="H638" t="str">
            <v>@NA</v>
          </cell>
          <cell r="I638" t="str">
            <v>@NA</v>
          </cell>
          <cell r="J638" t="str">
            <v>@NA</v>
          </cell>
          <cell r="K638" t="str">
            <v>@NA</v>
          </cell>
          <cell r="L638" t="str">
            <v>@NA</v>
          </cell>
        </row>
        <row r="639">
          <cell r="B639" t="str">
            <v>PRIC</v>
          </cell>
          <cell r="D639" t="str">
            <v>&lt;PE&gt;</v>
          </cell>
          <cell r="E639" t="str">
            <v>@NA</v>
          </cell>
          <cell r="F639" t="str">
            <v>@NA</v>
          </cell>
          <cell r="G639" t="str">
            <v>@NA</v>
          </cell>
          <cell r="H639" t="str">
            <v>@NA</v>
          </cell>
          <cell r="I639" t="str">
            <v>@NA</v>
          </cell>
          <cell r="J639" t="str">
            <v>@NA</v>
          </cell>
          <cell r="K639" t="str">
            <v>@NA</v>
          </cell>
          <cell r="L639" t="str">
            <v>@NA</v>
          </cell>
        </row>
        <row r="640">
          <cell r="E640">
            <v>0</v>
          </cell>
          <cell r="F640">
            <v>0</v>
          </cell>
          <cell r="G640">
            <v>0</v>
          </cell>
          <cell r="H640">
            <v>0</v>
          </cell>
          <cell r="I640">
            <v>0</v>
          </cell>
          <cell r="J640">
            <v>0</v>
          </cell>
          <cell r="K640">
            <v>0</v>
          </cell>
          <cell r="L640">
            <v>0</v>
          </cell>
        </row>
        <row r="642">
          <cell r="B642" t="str">
            <v>PPRPA</v>
          </cell>
          <cell r="D642" t="str">
            <v>&lt;PE&gt;</v>
          </cell>
          <cell r="E642" t="str">
            <v>@NA</v>
          </cell>
          <cell r="F642" t="str">
            <v>@NA</v>
          </cell>
          <cell r="G642" t="str">
            <v>@NA</v>
          </cell>
          <cell r="H642" t="str">
            <v>@NA</v>
          </cell>
          <cell r="I642" t="str">
            <v>@NA</v>
          </cell>
          <cell r="J642" t="str">
            <v>@NA</v>
          </cell>
          <cell r="K642" t="str">
            <v>@NA</v>
          </cell>
          <cell r="L642" t="str">
            <v>@NA</v>
          </cell>
        </row>
        <row r="643">
          <cell r="B643" t="str">
            <v>PRRPE</v>
          </cell>
          <cell r="D643" t="str">
            <v>&lt;PE&gt;</v>
          </cell>
          <cell r="E643" t="str">
            <v>@NA</v>
          </cell>
          <cell r="F643" t="str">
            <v>@NA</v>
          </cell>
          <cell r="G643" t="str">
            <v>@NA</v>
          </cell>
          <cell r="H643" t="str">
            <v>@NA</v>
          </cell>
          <cell r="I643" t="str">
            <v>@NA</v>
          </cell>
          <cell r="J643" t="str">
            <v>@NA</v>
          </cell>
          <cell r="K643" t="str">
            <v>@NA</v>
          </cell>
          <cell r="L643" t="str">
            <v>@NA</v>
          </cell>
        </row>
        <row r="644">
          <cell r="E644">
            <v>0</v>
          </cell>
          <cell r="F644">
            <v>0</v>
          </cell>
          <cell r="G644">
            <v>0</v>
          </cell>
          <cell r="H644">
            <v>0</v>
          </cell>
          <cell r="I644">
            <v>0</v>
          </cell>
          <cell r="J644">
            <v>0</v>
          </cell>
          <cell r="K644">
            <v>0</v>
          </cell>
          <cell r="L644">
            <v>0</v>
          </cell>
        </row>
        <row r="646">
          <cell r="B646" t="str">
            <v>PPAMORT</v>
          </cell>
          <cell r="D646" t="str">
            <v>&lt;PE&gt;</v>
          </cell>
          <cell r="E646" t="str">
            <v>@NA</v>
          </cell>
          <cell r="F646" t="str">
            <v>@NA</v>
          </cell>
          <cell r="G646" t="str">
            <v>@NA</v>
          </cell>
          <cell r="H646" t="str">
            <v>@NA</v>
          </cell>
          <cell r="I646" t="str">
            <v>@NA</v>
          </cell>
          <cell r="J646" t="str">
            <v>@NA</v>
          </cell>
          <cell r="K646" t="str">
            <v>@NA</v>
          </cell>
          <cell r="L646" t="str">
            <v>@NA</v>
          </cell>
        </row>
        <row r="647">
          <cell r="B647" t="str">
            <v>PRAMORT</v>
          </cell>
          <cell r="D647" t="str">
            <v>&lt;PE&gt;</v>
          </cell>
          <cell r="E647" t="str">
            <v>@NA</v>
          </cell>
          <cell r="F647" t="str">
            <v>@NA</v>
          </cell>
          <cell r="G647" t="str">
            <v>@NA</v>
          </cell>
          <cell r="H647" t="str">
            <v>@NA</v>
          </cell>
          <cell r="I647" t="str">
            <v>@NA</v>
          </cell>
          <cell r="J647" t="str">
            <v>@NA</v>
          </cell>
          <cell r="K647" t="str">
            <v>@NA</v>
          </cell>
          <cell r="L647" t="str">
            <v>@NA</v>
          </cell>
        </row>
        <row r="648">
          <cell r="E648">
            <v>0</v>
          </cell>
          <cell r="F648">
            <v>0</v>
          </cell>
          <cell r="G648">
            <v>0</v>
          </cell>
          <cell r="H648">
            <v>0</v>
          </cell>
          <cell r="I648">
            <v>0</v>
          </cell>
          <cell r="J648">
            <v>0</v>
          </cell>
          <cell r="K648">
            <v>0</v>
          </cell>
          <cell r="L648">
            <v>0</v>
          </cell>
        </row>
        <row r="650">
          <cell r="B650" t="str">
            <v>PPPSC</v>
          </cell>
          <cell r="D650" t="str">
            <v>&lt;PE&gt;</v>
          </cell>
          <cell r="E650" t="str">
            <v>@NA</v>
          </cell>
          <cell r="F650" t="str">
            <v>@NA</v>
          </cell>
          <cell r="G650" t="str">
            <v>@NA</v>
          </cell>
          <cell r="H650" t="str">
            <v>@NA</v>
          </cell>
          <cell r="I650" t="str">
            <v>@NA</v>
          </cell>
          <cell r="J650" t="str">
            <v>@NA</v>
          </cell>
          <cell r="K650" t="str">
            <v>@NA</v>
          </cell>
          <cell r="L650" t="str">
            <v>@NA</v>
          </cell>
        </row>
        <row r="651">
          <cell r="B651" t="str">
            <v>PRPSC</v>
          </cell>
          <cell r="D651" t="str">
            <v>&lt;PE&gt;</v>
          </cell>
          <cell r="E651" t="str">
            <v>@NA</v>
          </cell>
          <cell r="F651" t="str">
            <v>@NA</v>
          </cell>
          <cell r="G651" t="str">
            <v>@NA</v>
          </cell>
          <cell r="H651" t="str">
            <v>@NA</v>
          </cell>
          <cell r="I651" t="str">
            <v>@NA</v>
          </cell>
          <cell r="J651" t="str">
            <v>@NA</v>
          </cell>
          <cell r="K651" t="str">
            <v>@NA</v>
          </cell>
          <cell r="L651" t="str">
            <v>@NA</v>
          </cell>
        </row>
        <row r="652">
          <cell r="E652">
            <v>0</v>
          </cell>
          <cell r="F652">
            <v>0</v>
          </cell>
          <cell r="G652">
            <v>0</v>
          </cell>
          <cell r="H652">
            <v>0</v>
          </cell>
          <cell r="I652">
            <v>0</v>
          </cell>
          <cell r="J652">
            <v>0</v>
          </cell>
          <cell r="K652">
            <v>0</v>
          </cell>
          <cell r="L652">
            <v>0</v>
          </cell>
        </row>
        <row r="654">
          <cell r="B654" t="str">
            <v>PPOTH</v>
          </cell>
          <cell r="D654" t="str">
            <v>&lt;PE&gt;</v>
          </cell>
          <cell r="E654" t="str">
            <v>@NA</v>
          </cell>
          <cell r="F654" t="str">
            <v>@NA</v>
          </cell>
          <cell r="G654" t="str">
            <v>@NA</v>
          </cell>
          <cell r="H654" t="str">
            <v>@NA</v>
          </cell>
          <cell r="I654" t="str">
            <v>@NA</v>
          </cell>
          <cell r="J654" t="str">
            <v>@NA</v>
          </cell>
          <cell r="K654" t="str">
            <v>@NA</v>
          </cell>
          <cell r="L654" t="str">
            <v>@NA</v>
          </cell>
        </row>
        <row r="655">
          <cell r="B655" t="str">
            <v>PROTH</v>
          </cell>
          <cell r="D655" t="str">
            <v>&lt;PE&gt;</v>
          </cell>
          <cell r="E655" t="str">
            <v>@NA</v>
          </cell>
          <cell r="F655" t="str">
            <v>@NA</v>
          </cell>
          <cell r="G655" t="str">
            <v>@NA</v>
          </cell>
          <cell r="H655" t="str">
            <v>@NA</v>
          </cell>
          <cell r="I655" t="str">
            <v>@NA</v>
          </cell>
          <cell r="J655" t="str">
            <v>@NA</v>
          </cell>
          <cell r="K655" t="str">
            <v>@NA</v>
          </cell>
          <cell r="L655" t="str">
            <v>@NA</v>
          </cell>
        </row>
        <row r="656">
          <cell r="E656">
            <v>0</v>
          </cell>
          <cell r="F656">
            <v>0</v>
          </cell>
          <cell r="G656">
            <v>0</v>
          </cell>
          <cell r="H656">
            <v>0</v>
          </cell>
          <cell r="I656">
            <v>0</v>
          </cell>
          <cell r="J656">
            <v>0</v>
          </cell>
          <cell r="K656">
            <v>0</v>
          </cell>
          <cell r="L656">
            <v>0</v>
          </cell>
        </row>
        <row r="658">
          <cell r="B658" t="str">
            <v>&lt;REF&gt;PRBOPEXP</v>
          </cell>
          <cell r="E658">
            <v>0</v>
          </cell>
          <cell r="F658">
            <v>0</v>
          </cell>
          <cell r="G658">
            <v>0</v>
          </cell>
          <cell r="H658">
            <v>0</v>
          </cell>
          <cell r="I658">
            <v>0</v>
          </cell>
          <cell r="J658">
            <v>0</v>
          </cell>
          <cell r="K658">
            <v>0</v>
          </cell>
          <cell r="L658">
            <v>4.9096070000000003</v>
          </cell>
        </row>
        <row r="661">
          <cell r="B661" t="str">
            <v>PPICF</v>
          </cell>
          <cell r="C661" t="str">
            <v>C</v>
          </cell>
          <cell r="D661" t="str">
            <v>&lt;PE&gt;</v>
          </cell>
          <cell r="E661" t="str">
            <v>@NA</v>
          </cell>
          <cell r="F661" t="str">
            <v>@NA</v>
          </cell>
          <cell r="G661" t="str">
            <v>@NA</v>
          </cell>
          <cell r="H661" t="str">
            <v>@NA</v>
          </cell>
          <cell r="I661" t="str">
            <v>@NA</v>
          </cell>
          <cell r="J661" t="str">
            <v>@NA</v>
          </cell>
          <cell r="K661" t="str">
            <v>@NA</v>
          </cell>
          <cell r="L661">
            <v>1.7082889999999999</v>
          </cell>
        </row>
        <row r="662">
          <cell r="B662" t="str">
            <v>PRICF</v>
          </cell>
          <cell r="C662" t="str">
            <v>C</v>
          </cell>
          <cell r="D662" t="str">
            <v>&lt;PE&gt;</v>
          </cell>
          <cell r="E662" t="str">
            <v>@NA</v>
          </cell>
          <cell r="F662" t="str">
            <v>@NA</v>
          </cell>
          <cell r="G662" t="str">
            <v>@NA</v>
          </cell>
          <cell r="H662" t="str">
            <v>@NA</v>
          </cell>
          <cell r="I662" t="str">
            <v>@NA</v>
          </cell>
          <cell r="J662" t="str">
            <v>@NA</v>
          </cell>
          <cell r="K662" t="str">
            <v>@NA</v>
          </cell>
          <cell r="L662" t="str">
            <v>@NA</v>
          </cell>
        </row>
        <row r="663">
          <cell r="C663" t="str">
            <v>C</v>
          </cell>
          <cell r="E663">
            <v>0</v>
          </cell>
          <cell r="F663">
            <v>0</v>
          </cell>
          <cell r="G663">
            <v>0</v>
          </cell>
          <cell r="H663">
            <v>0</v>
          </cell>
          <cell r="I663">
            <v>0</v>
          </cell>
          <cell r="J663">
            <v>0</v>
          </cell>
          <cell r="K663">
            <v>0</v>
          </cell>
          <cell r="L663">
            <v>1.7082889999999999</v>
          </cell>
        </row>
        <row r="665">
          <cell r="B665" t="str">
            <v>PPRPAF</v>
          </cell>
          <cell r="C665" t="str">
            <v>C</v>
          </cell>
          <cell r="D665" t="str">
            <v>&lt;PE&gt;</v>
          </cell>
          <cell r="E665" t="str">
            <v>@NA</v>
          </cell>
          <cell r="F665" t="str">
            <v>@NA</v>
          </cell>
          <cell r="G665" t="str">
            <v>@NA</v>
          </cell>
          <cell r="H665" t="str">
            <v>@NA</v>
          </cell>
          <cell r="I665" t="str">
            <v>@NA</v>
          </cell>
          <cell r="J665" t="str">
            <v>@NA</v>
          </cell>
          <cell r="K665" t="str">
            <v>@NA</v>
          </cell>
          <cell r="L665" t="str">
            <v>@NA</v>
          </cell>
        </row>
        <row r="666">
          <cell r="B666" t="str">
            <v>PRRPEF</v>
          </cell>
          <cell r="C666" t="str">
            <v>C</v>
          </cell>
          <cell r="D666" t="str">
            <v>&lt;PE&gt;</v>
          </cell>
          <cell r="E666" t="str">
            <v>@NA</v>
          </cell>
          <cell r="F666" t="str">
            <v>@NA</v>
          </cell>
          <cell r="G666" t="str">
            <v>@NA</v>
          </cell>
          <cell r="H666" t="str">
            <v>@NA</v>
          </cell>
          <cell r="I666" t="str">
            <v>@NA</v>
          </cell>
          <cell r="J666" t="str">
            <v>@NA</v>
          </cell>
          <cell r="K666" t="str">
            <v>@NA</v>
          </cell>
          <cell r="L666" t="str">
            <v>@NA</v>
          </cell>
        </row>
        <row r="667">
          <cell r="C667" t="str">
            <v>C</v>
          </cell>
          <cell r="E667">
            <v>0</v>
          </cell>
          <cell r="F667">
            <v>0</v>
          </cell>
          <cell r="G667">
            <v>0</v>
          </cell>
          <cell r="H667">
            <v>0</v>
          </cell>
          <cell r="I667">
            <v>0</v>
          </cell>
          <cell r="J667">
            <v>0</v>
          </cell>
          <cell r="K667">
            <v>0</v>
          </cell>
          <cell r="L667">
            <v>0</v>
          </cell>
        </row>
        <row r="669">
          <cell r="B669" t="str">
            <v>&lt;REF&gt;PBFCT</v>
          </cell>
          <cell r="C669" t="str">
            <v>C</v>
          </cell>
          <cell r="E669">
            <v>0</v>
          </cell>
          <cell r="F669">
            <v>0</v>
          </cell>
          <cell r="G669">
            <v>0</v>
          </cell>
          <cell r="H669">
            <v>0</v>
          </cell>
          <cell r="I669">
            <v>0</v>
          </cell>
          <cell r="J669">
            <v>0</v>
          </cell>
          <cell r="K669">
            <v>0</v>
          </cell>
          <cell r="L669">
            <v>1.7082889999999999</v>
          </cell>
        </row>
        <row r="671">
          <cell r="B671" t="str">
            <v>&lt;REF&gt;PBIST</v>
          </cell>
          <cell r="E671">
            <v>0</v>
          </cell>
          <cell r="F671">
            <v>0</v>
          </cell>
          <cell r="G671">
            <v>0</v>
          </cell>
          <cell r="H671">
            <v>0</v>
          </cell>
          <cell r="I671">
            <v>0</v>
          </cell>
          <cell r="J671">
            <v>0</v>
          </cell>
          <cell r="K671">
            <v>0</v>
          </cell>
          <cell r="L671">
            <v>6.617896</v>
          </cell>
        </row>
        <row r="672">
          <cell r="B672" t="str">
            <v>XPRREP</v>
          </cell>
          <cell r="D672" t="str">
            <v>&lt;PE&gt;</v>
          </cell>
          <cell r="E672" t="str">
            <v>@NA</v>
          </cell>
          <cell r="F672" t="str">
            <v>@NA</v>
          </cell>
          <cell r="G672" t="str">
            <v>@NA</v>
          </cell>
          <cell r="H672" t="str">
            <v>@NA</v>
          </cell>
          <cell r="I672" t="str">
            <v>@NA</v>
          </cell>
          <cell r="J672" t="str">
            <v>@NA</v>
          </cell>
          <cell r="K672" t="str">
            <v>@NA</v>
          </cell>
          <cell r="L672">
            <v>6.617896</v>
          </cell>
        </row>
        <row r="673">
          <cell r="E673">
            <v>0</v>
          </cell>
          <cell r="F673">
            <v>0</v>
          </cell>
          <cell r="G673">
            <v>0</v>
          </cell>
          <cell r="H673">
            <v>0</v>
          </cell>
          <cell r="I673">
            <v>0</v>
          </cell>
          <cell r="J673">
            <v>0</v>
          </cell>
          <cell r="K673">
            <v>0</v>
          </cell>
          <cell r="L673">
            <v>0</v>
          </cell>
        </row>
        <row r="679">
          <cell r="B679" t="str">
            <v>PBEC</v>
          </cell>
          <cell r="D679" t="str">
            <v>&lt;PE&gt;</v>
          </cell>
          <cell r="E679" t="str">
            <v>@NA</v>
          </cell>
          <cell r="F679" t="str">
            <v>@NA</v>
          </cell>
          <cell r="G679" t="str">
            <v>@NA</v>
          </cell>
          <cell r="H679" t="str">
            <v>@NA</v>
          </cell>
          <cell r="I679" t="str">
            <v>@NA</v>
          </cell>
          <cell r="J679" t="str">
            <v>@NA</v>
          </cell>
          <cell r="K679" t="str">
            <v>@NA</v>
          </cell>
          <cell r="L679" t="str">
            <v>@NA</v>
          </cell>
        </row>
        <row r="680">
          <cell r="B680" t="str">
            <v>PREC</v>
          </cell>
          <cell r="D680" t="str">
            <v>&lt;PE&gt;</v>
          </cell>
          <cell r="E680" t="str">
            <v>@NA</v>
          </cell>
          <cell r="F680" t="str">
            <v>@NA</v>
          </cell>
          <cell r="G680" t="str">
            <v>@NA</v>
          </cell>
          <cell r="H680" t="str">
            <v>@NA</v>
          </cell>
          <cell r="I680" t="str">
            <v>@NA</v>
          </cell>
          <cell r="J680" t="str">
            <v>@NA</v>
          </cell>
          <cell r="K680" t="str">
            <v>@NA</v>
          </cell>
          <cell r="L680" t="str">
            <v>@NA</v>
          </cell>
        </row>
        <row r="681">
          <cell r="E681">
            <v>0</v>
          </cell>
          <cell r="F681">
            <v>0</v>
          </cell>
          <cell r="G681">
            <v>0</v>
          </cell>
          <cell r="H681">
            <v>0</v>
          </cell>
          <cell r="I681">
            <v>0</v>
          </cell>
          <cell r="J681">
            <v>0</v>
          </cell>
          <cell r="K681">
            <v>0</v>
          </cell>
          <cell r="L681">
            <v>0</v>
          </cell>
        </row>
        <row r="683">
          <cell r="B683" t="str">
            <v>PBRU</v>
          </cell>
          <cell r="D683" t="str">
            <v>&lt;PE&gt;</v>
          </cell>
          <cell r="E683" t="str">
            <v>@NA</v>
          </cell>
          <cell r="F683" t="str">
            <v>@NA</v>
          </cell>
          <cell r="G683" t="str">
            <v>@NA</v>
          </cell>
          <cell r="H683" t="str">
            <v>@NA</v>
          </cell>
          <cell r="I683" t="str">
            <v>@NA</v>
          </cell>
          <cell r="J683" t="str">
            <v>@NA</v>
          </cell>
          <cell r="K683" t="str">
            <v>@NA</v>
          </cell>
          <cell r="L683" t="str">
            <v>@NA</v>
          </cell>
        </row>
        <row r="684">
          <cell r="B684" t="str">
            <v>PRBRU</v>
          </cell>
          <cell r="D684" t="str">
            <v>&lt;PE&gt;</v>
          </cell>
          <cell r="E684" t="str">
            <v>@NA</v>
          </cell>
          <cell r="F684" t="str">
            <v>@NA</v>
          </cell>
          <cell r="G684" t="str">
            <v>@NA</v>
          </cell>
          <cell r="H684" t="str">
            <v>@NA</v>
          </cell>
          <cell r="I684" t="str">
            <v>@NA</v>
          </cell>
          <cell r="J684" t="str">
            <v>@NA</v>
          </cell>
          <cell r="K684" t="str">
            <v>@NA</v>
          </cell>
          <cell r="L684" t="str">
            <v>@NA</v>
          </cell>
        </row>
        <row r="685">
          <cell r="E685">
            <v>0</v>
          </cell>
          <cell r="F685">
            <v>0</v>
          </cell>
          <cell r="G685">
            <v>0</v>
          </cell>
          <cell r="H685">
            <v>0</v>
          </cell>
          <cell r="I685">
            <v>0</v>
          </cell>
          <cell r="J685">
            <v>0</v>
          </cell>
          <cell r="K685">
            <v>0</v>
          </cell>
          <cell r="L685">
            <v>0</v>
          </cell>
        </row>
        <row r="687">
          <cell r="B687" t="str">
            <v>PBENC</v>
          </cell>
          <cell r="D687" t="str">
            <v>&lt;PE&gt;</v>
          </cell>
          <cell r="E687" t="str">
            <v>@NA</v>
          </cell>
          <cell r="F687" t="str">
            <v>@NA</v>
          </cell>
          <cell r="G687" t="str">
            <v>@NA</v>
          </cell>
          <cell r="H687" t="str">
            <v>@NA</v>
          </cell>
          <cell r="I687" t="str">
            <v>@NA</v>
          </cell>
          <cell r="J687" t="str">
            <v>@NA</v>
          </cell>
          <cell r="K687" t="str">
            <v>@NA</v>
          </cell>
          <cell r="L687" t="str">
            <v>@NA</v>
          </cell>
        </row>
        <row r="688">
          <cell r="B688" t="str">
            <v>PRENC</v>
          </cell>
          <cell r="D688" t="str">
            <v>&lt;PE&gt;</v>
          </cell>
          <cell r="E688" t="str">
            <v>@NA</v>
          </cell>
          <cell r="F688" t="str">
            <v>@NA</v>
          </cell>
          <cell r="G688" t="str">
            <v>@NA</v>
          </cell>
          <cell r="H688" t="str">
            <v>@NA</v>
          </cell>
          <cell r="I688" t="str">
            <v>@NA</v>
          </cell>
          <cell r="J688" t="str">
            <v>@NA</v>
          </cell>
          <cell r="K688" t="str">
            <v>@NA</v>
          </cell>
          <cell r="L688" t="str">
            <v>@NA</v>
          </cell>
        </row>
        <row r="689">
          <cell r="E689">
            <v>0</v>
          </cell>
          <cell r="F689">
            <v>0</v>
          </cell>
          <cell r="G689">
            <v>0</v>
          </cell>
          <cell r="H689">
            <v>0</v>
          </cell>
          <cell r="I689">
            <v>0</v>
          </cell>
          <cell r="J689">
            <v>0</v>
          </cell>
          <cell r="K689">
            <v>0</v>
          </cell>
          <cell r="L689">
            <v>0</v>
          </cell>
        </row>
        <row r="691">
          <cell r="B691" t="str">
            <v>&lt;REF&gt;PBTER</v>
          </cell>
          <cell r="E691">
            <v>0</v>
          </cell>
          <cell r="F691">
            <v>0</v>
          </cell>
          <cell r="G691">
            <v>0</v>
          </cell>
          <cell r="H691">
            <v>0</v>
          </cell>
          <cell r="I691">
            <v>0</v>
          </cell>
          <cell r="J691">
            <v>0</v>
          </cell>
          <cell r="K691">
            <v>0</v>
          </cell>
          <cell r="L691">
            <v>0</v>
          </cell>
        </row>
        <row r="693">
          <cell r="B693" t="str">
            <v>PBARAT</v>
          </cell>
          <cell r="D693" t="str">
            <v>&lt;PE&gt;</v>
          </cell>
          <cell r="E693" t="str">
            <v>@NA</v>
          </cell>
          <cell r="F693" t="str">
            <v>@NA</v>
          </cell>
          <cell r="G693" t="str">
            <v>@NA</v>
          </cell>
          <cell r="H693" t="str">
            <v>@NA</v>
          </cell>
          <cell r="I693" t="str">
            <v>@NA</v>
          </cell>
          <cell r="J693" t="str">
            <v>@NA</v>
          </cell>
          <cell r="K693" t="str">
            <v>@NA</v>
          </cell>
          <cell r="L693" t="str">
            <v>@NA</v>
          </cell>
        </row>
        <row r="694">
          <cell r="B694" t="str">
            <v>PRARAT</v>
          </cell>
          <cell r="D694" t="str">
            <v>&lt;PE&gt;</v>
          </cell>
          <cell r="E694" t="str">
            <v>@NA</v>
          </cell>
          <cell r="F694" t="str">
            <v>@NA</v>
          </cell>
          <cell r="G694" t="str">
            <v>@NA</v>
          </cell>
          <cell r="H694" t="str">
            <v>@NA</v>
          </cell>
          <cell r="I694" t="str">
            <v>@NA</v>
          </cell>
          <cell r="J694" t="str">
            <v>@NA</v>
          </cell>
          <cell r="K694" t="str">
            <v>@NA</v>
          </cell>
          <cell r="L694" t="str">
            <v>@NA</v>
          </cell>
        </row>
        <row r="695">
          <cell r="B695" t="str">
            <v>&lt;REF&gt;PRBTOTACTRET</v>
          </cell>
          <cell r="E695">
            <v>0</v>
          </cell>
          <cell r="F695">
            <v>0</v>
          </cell>
          <cell r="G695">
            <v>0</v>
          </cell>
          <cell r="H695">
            <v>0</v>
          </cell>
          <cell r="I695">
            <v>0</v>
          </cell>
          <cell r="J695">
            <v>0</v>
          </cell>
          <cell r="K695">
            <v>0</v>
          </cell>
          <cell r="L695">
            <v>0</v>
          </cell>
        </row>
        <row r="697">
          <cell r="B697" t="str">
            <v>PBPRO</v>
          </cell>
          <cell r="D697" t="str">
            <v>&lt;PE&gt;</v>
          </cell>
          <cell r="E697">
            <v>25.5</v>
          </cell>
          <cell r="F697">
            <v>28.937000000000001</v>
          </cell>
          <cell r="G697">
            <v>62.313000000000002</v>
          </cell>
          <cell r="H697">
            <v>64.006</v>
          </cell>
          <cell r="I697">
            <v>113.1336</v>
          </cell>
          <cell r="J697">
            <v>107.384</v>
          </cell>
          <cell r="K697">
            <v>113.88592</v>
          </cell>
          <cell r="L697">
            <v>99.462665000000001</v>
          </cell>
        </row>
        <row r="698">
          <cell r="B698" t="str">
            <v>PRBO</v>
          </cell>
          <cell r="D698" t="str">
            <v>&lt;PE&gt;</v>
          </cell>
          <cell r="E698" t="str">
            <v>@NA</v>
          </cell>
          <cell r="F698" t="str">
            <v>@NA</v>
          </cell>
          <cell r="G698" t="str">
            <v>@NA</v>
          </cell>
          <cell r="H698" t="str">
            <v>@NA</v>
          </cell>
          <cell r="I698" t="str">
            <v>@NA</v>
          </cell>
          <cell r="J698" t="str">
            <v>@NA</v>
          </cell>
          <cell r="K698" t="str">
            <v>@NA</v>
          </cell>
          <cell r="L698" t="str">
            <v>@NA</v>
          </cell>
        </row>
        <row r="699">
          <cell r="E699">
            <v>25.5</v>
          </cell>
          <cell r="F699">
            <v>28.937000000000001</v>
          </cell>
          <cell r="G699">
            <v>62.313000000000002</v>
          </cell>
          <cell r="H699">
            <v>64.006</v>
          </cell>
          <cell r="I699">
            <v>113.1336</v>
          </cell>
          <cell r="J699">
            <v>107.384</v>
          </cell>
          <cell r="K699">
            <v>113.88592</v>
          </cell>
          <cell r="L699">
            <v>99.462665000000001</v>
          </cell>
        </row>
        <row r="701">
          <cell r="B701" t="str">
            <v>PPLAO</v>
          </cell>
          <cell r="D701" t="str">
            <v>&lt;PE&gt;</v>
          </cell>
          <cell r="E701" t="str">
            <v>@NA</v>
          </cell>
          <cell r="F701" t="str">
            <v>@NA</v>
          </cell>
          <cell r="G701" t="str">
            <v>@NA</v>
          </cell>
          <cell r="H701" t="str">
            <v>@NA</v>
          </cell>
          <cell r="I701" t="str">
            <v>@NA</v>
          </cell>
          <cell r="J701" t="str">
            <v>@NA</v>
          </cell>
          <cell r="K701" t="str">
            <v>@NA</v>
          </cell>
          <cell r="L701" t="str">
            <v>@NA</v>
          </cell>
        </row>
        <row r="702">
          <cell r="B702" t="str">
            <v>PRAA</v>
          </cell>
          <cell r="D702" t="str">
            <v>&lt;PE&gt;</v>
          </cell>
          <cell r="E702" t="str">
            <v>@NA</v>
          </cell>
          <cell r="F702" t="str">
            <v>@NA</v>
          </cell>
          <cell r="G702" t="str">
            <v>@NA</v>
          </cell>
          <cell r="H702" t="str">
            <v>@NA</v>
          </cell>
          <cell r="I702" t="str">
            <v>@NA</v>
          </cell>
          <cell r="J702" t="str">
            <v>@NA</v>
          </cell>
          <cell r="K702" t="str">
            <v>@NA</v>
          </cell>
          <cell r="L702" t="str">
            <v>@NA</v>
          </cell>
        </row>
        <row r="703">
          <cell r="E703">
            <v>0</v>
          </cell>
          <cell r="F703">
            <v>0</v>
          </cell>
          <cell r="G703">
            <v>0</v>
          </cell>
          <cell r="H703">
            <v>0</v>
          </cell>
          <cell r="I703">
            <v>0</v>
          </cell>
          <cell r="J703">
            <v>0</v>
          </cell>
          <cell r="K703">
            <v>0</v>
          </cell>
          <cell r="L703">
            <v>0</v>
          </cell>
        </row>
        <row r="705">
          <cell r="B705" t="str">
            <v>&lt;REF&gt;PPNA</v>
          </cell>
          <cell r="E705">
            <v>-25.5</v>
          </cell>
          <cell r="F705">
            <v>-28.937000000000001</v>
          </cell>
          <cell r="G705">
            <v>-62.313000000000002</v>
          </cell>
          <cell r="H705">
            <v>-64.006</v>
          </cell>
          <cell r="I705">
            <v>-113.1336</v>
          </cell>
          <cell r="J705">
            <v>-107.384</v>
          </cell>
          <cell r="K705">
            <v>-113.88592</v>
          </cell>
          <cell r="L705">
            <v>-99.462665000000001</v>
          </cell>
        </row>
        <row r="706">
          <cell r="B706" t="str">
            <v>PRBFUNDREP</v>
          </cell>
          <cell r="D706" t="str">
            <v>&lt;PE&gt;</v>
          </cell>
          <cell r="E706" t="str">
            <v>@NA</v>
          </cell>
          <cell r="F706" t="str">
            <v>@NA</v>
          </cell>
          <cell r="G706" t="str">
            <v>@NA</v>
          </cell>
          <cell r="H706" t="str">
            <v>@NA</v>
          </cell>
          <cell r="I706" t="str">
            <v>@NA</v>
          </cell>
          <cell r="J706" t="str">
            <v>@NA</v>
          </cell>
          <cell r="K706" t="str">
            <v>@NA</v>
          </cell>
          <cell r="L706" t="str">
            <v>@NA</v>
          </cell>
        </row>
        <row r="708">
          <cell r="B708" t="str">
            <v>DCOMP</v>
          </cell>
          <cell r="D708" t="str">
            <v>&lt;PE&gt;</v>
          </cell>
          <cell r="E708" t="str">
            <v>@NA</v>
          </cell>
          <cell r="F708" t="str">
            <v>@NA</v>
          </cell>
          <cell r="G708" t="str">
            <v>@NA</v>
          </cell>
          <cell r="H708" t="str">
            <v>@NA</v>
          </cell>
          <cell r="I708" t="str">
            <v>@NA</v>
          </cell>
          <cell r="J708" t="str">
            <v>@NA</v>
          </cell>
          <cell r="K708" t="str">
            <v>@NA</v>
          </cell>
          <cell r="L708" t="str">
            <v>@NA</v>
          </cell>
        </row>
        <row r="710">
          <cell r="B710" t="str">
            <v>PPAOT</v>
          </cell>
          <cell r="D710" t="str">
            <v>&lt;PE&gt;</v>
          </cell>
          <cell r="E710" t="str">
            <v>@NA</v>
          </cell>
          <cell r="F710" t="str">
            <v>@NA</v>
          </cell>
          <cell r="G710" t="str">
            <v>@NA</v>
          </cell>
          <cell r="H710" t="str">
            <v>@NA</v>
          </cell>
          <cell r="I710" t="str">
            <v>@NA</v>
          </cell>
          <cell r="J710" t="str">
            <v>@NA</v>
          </cell>
          <cell r="K710" t="str">
            <v>@NA</v>
          </cell>
          <cell r="L710" t="str">
            <v>@NA</v>
          </cell>
        </row>
        <row r="714">
          <cell r="B714" t="str">
            <v>PBINTAN</v>
          </cell>
          <cell r="D714" t="str">
            <v>&lt;PE&gt;</v>
          </cell>
          <cell r="E714" t="str">
            <v>@NA</v>
          </cell>
          <cell r="F714" t="str">
            <v>@NA</v>
          </cell>
          <cell r="G714" t="str">
            <v>@NA</v>
          </cell>
          <cell r="H714" t="str">
            <v>@NA</v>
          </cell>
          <cell r="I714" t="str">
            <v>@NA</v>
          </cell>
          <cell r="J714" t="str">
            <v>@NA</v>
          </cell>
          <cell r="K714" t="str">
            <v>@NA</v>
          </cell>
          <cell r="L714" t="str">
            <v>@NA</v>
          </cell>
        </row>
        <row r="715">
          <cell r="B715" t="str">
            <v>PRIA</v>
          </cell>
          <cell r="D715" t="str">
            <v>&lt;PE&gt;</v>
          </cell>
          <cell r="E715" t="str">
            <v>@NA</v>
          </cell>
          <cell r="F715" t="str">
            <v>@NA</v>
          </cell>
          <cell r="G715" t="str">
            <v>@NA</v>
          </cell>
          <cell r="H715" t="str">
            <v>@NA</v>
          </cell>
          <cell r="I715" t="str">
            <v>@NA</v>
          </cell>
          <cell r="J715" t="str">
            <v>@NA</v>
          </cell>
          <cell r="K715" t="str">
            <v>@NA</v>
          </cell>
          <cell r="L715" t="str">
            <v>@NA</v>
          </cell>
        </row>
        <row r="716">
          <cell r="E716">
            <v>0</v>
          </cell>
          <cell r="F716">
            <v>0</v>
          </cell>
          <cell r="G716">
            <v>0</v>
          </cell>
          <cell r="H716">
            <v>0</v>
          </cell>
          <cell r="I716">
            <v>0</v>
          </cell>
          <cell r="J716">
            <v>0</v>
          </cell>
          <cell r="K716">
            <v>0</v>
          </cell>
          <cell r="L716">
            <v>0</v>
          </cell>
        </row>
        <row r="718">
          <cell r="B718" t="str">
            <v>PBXAT</v>
          </cell>
          <cell r="D718" t="str">
            <v>&lt;PE&gt;</v>
          </cell>
          <cell r="E718" t="str">
            <v>@NA</v>
          </cell>
          <cell r="F718" t="str">
            <v>@NA</v>
          </cell>
          <cell r="G718" t="str">
            <v>@NA</v>
          </cell>
          <cell r="H718" t="str">
            <v>@NA</v>
          </cell>
          <cell r="I718" t="str">
            <v>@NA</v>
          </cell>
          <cell r="J718" t="str">
            <v>@NA</v>
          </cell>
          <cell r="K718" t="str">
            <v>@NA</v>
          </cell>
          <cell r="L718" t="str">
            <v>@NA</v>
          </cell>
        </row>
        <row r="719">
          <cell r="B719" t="str">
            <v>PRPA</v>
          </cell>
          <cell r="D719" t="str">
            <v>&lt;PE&gt;</v>
          </cell>
          <cell r="E719" t="str">
            <v>@NA</v>
          </cell>
          <cell r="F719" t="str">
            <v>@NA</v>
          </cell>
          <cell r="G719" t="str">
            <v>@NA</v>
          </cell>
          <cell r="H719" t="str">
            <v>@NA</v>
          </cell>
          <cell r="I719" t="str">
            <v>@NA</v>
          </cell>
          <cell r="J719" t="str">
            <v>@NA</v>
          </cell>
          <cell r="K719" t="str">
            <v>@NA</v>
          </cell>
          <cell r="L719" t="str">
            <v>@NA</v>
          </cell>
        </row>
        <row r="720">
          <cell r="E720">
            <v>0</v>
          </cell>
          <cell r="F720">
            <v>0</v>
          </cell>
          <cell r="G720">
            <v>0</v>
          </cell>
          <cell r="H720">
            <v>0</v>
          </cell>
          <cell r="I720">
            <v>0</v>
          </cell>
          <cell r="J720">
            <v>0</v>
          </cell>
          <cell r="K720">
            <v>0</v>
          </cell>
          <cell r="L720">
            <v>0</v>
          </cell>
        </row>
        <row r="722">
          <cell r="B722" t="str">
            <v>PPOAS</v>
          </cell>
          <cell r="D722" t="str">
            <v>&lt;PE&gt;</v>
          </cell>
          <cell r="E722" t="str">
            <v>@NA</v>
          </cell>
          <cell r="F722" t="str">
            <v>@NA</v>
          </cell>
          <cell r="G722" t="str">
            <v>@NA</v>
          </cell>
          <cell r="H722" t="str">
            <v>@NA</v>
          </cell>
          <cell r="I722" t="str">
            <v>@NA</v>
          </cell>
          <cell r="J722" t="str">
            <v>@NA</v>
          </cell>
          <cell r="K722" t="str">
            <v>@NA</v>
          </cell>
          <cell r="L722" t="str">
            <v>@NA</v>
          </cell>
        </row>
        <row r="723">
          <cell r="B723" t="str">
            <v>PROAS</v>
          </cell>
          <cell r="D723" t="str">
            <v>&lt;PE&gt;</v>
          </cell>
          <cell r="E723" t="str">
            <v>@NA</v>
          </cell>
          <cell r="F723" t="str">
            <v>@NA</v>
          </cell>
          <cell r="G723" t="str">
            <v>@NA</v>
          </cell>
          <cell r="H723" t="str">
            <v>@NA</v>
          </cell>
          <cell r="I723" t="str">
            <v>@NA</v>
          </cell>
          <cell r="J723" t="str">
            <v>@NA</v>
          </cell>
          <cell r="K723" t="str">
            <v>@NA</v>
          </cell>
          <cell r="L723" t="str">
            <v>@NA</v>
          </cell>
        </row>
        <row r="724">
          <cell r="E724">
            <v>0</v>
          </cell>
          <cell r="F724">
            <v>0</v>
          </cell>
          <cell r="G724">
            <v>0</v>
          </cell>
          <cell r="H724">
            <v>0</v>
          </cell>
          <cell r="I724">
            <v>0</v>
          </cell>
          <cell r="J724">
            <v>0</v>
          </cell>
          <cell r="K724">
            <v>0</v>
          </cell>
          <cell r="L724">
            <v>0</v>
          </cell>
        </row>
        <row r="727">
          <cell r="B727" t="str">
            <v>PBXACC.VLP</v>
          </cell>
          <cell r="D727" t="str">
            <v>&lt;PE&gt;</v>
          </cell>
          <cell r="E727" t="str">
            <v>@NA</v>
          </cell>
          <cell r="F727" t="str">
            <v>@NA</v>
          </cell>
          <cell r="G727" t="str">
            <v>@NA</v>
          </cell>
          <cell r="H727">
            <v>64.006</v>
          </cell>
          <cell r="I727">
            <v>113.1336</v>
          </cell>
          <cell r="J727">
            <v>107.384</v>
          </cell>
          <cell r="K727">
            <v>113.88592</v>
          </cell>
          <cell r="L727">
            <v>99.462665000000001</v>
          </cell>
        </row>
        <row r="728">
          <cell r="B728" t="str">
            <v>PRABL</v>
          </cell>
          <cell r="D728" t="str">
            <v>&lt;PE&gt;</v>
          </cell>
          <cell r="E728" t="str">
            <v>@NA</v>
          </cell>
          <cell r="F728" t="str">
            <v>@NA</v>
          </cell>
          <cell r="G728" t="str">
            <v>@NA</v>
          </cell>
          <cell r="H728" t="str">
            <v>@NA</v>
          </cell>
          <cell r="I728" t="str">
            <v>@NA</v>
          </cell>
          <cell r="J728" t="str">
            <v>@NA</v>
          </cell>
          <cell r="K728" t="str">
            <v>@NA</v>
          </cell>
          <cell r="L728" t="str">
            <v>@NA</v>
          </cell>
        </row>
        <row r="729">
          <cell r="E729">
            <v>0</v>
          </cell>
          <cell r="F729">
            <v>0</v>
          </cell>
          <cell r="G729">
            <v>0</v>
          </cell>
          <cell r="H729">
            <v>64.006</v>
          </cell>
          <cell r="I729">
            <v>113.1336</v>
          </cell>
          <cell r="J729">
            <v>107.384</v>
          </cell>
          <cell r="K729">
            <v>113.88592</v>
          </cell>
          <cell r="L729">
            <v>99.462665000000001</v>
          </cell>
        </row>
        <row r="731">
          <cell r="B731" t="str">
            <v>&lt;REF&gt;PRBS</v>
          </cell>
          <cell r="E731">
            <v>0</v>
          </cell>
          <cell r="F731">
            <v>0</v>
          </cell>
          <cell r="G731">
            <v>0</v>
          </cell>
          <cell r="H731">
            <v>-64.006</v>
          </cell>
          <cell r="I731">
            <v>-113.1336</v>
          </cell>
          <cell r="J731">
            <v>-107.384</v>
          </cell>
          <cell r="K731">
            <v>-113.88592</v>
          </cell>
          <cell r="L731">
            <v>-99.462665000000001</v>
          </cell>
        </row>
        <row r="735">
          <cell r="B735" t="str">
            <v>PBALT</v>
          </cell>
          <cell r="D735" t="str">
            <v>&lt;PE&gt;</v>
          </cell>
          <cell r="E735" t="str">
            <v>@NA</v>
          </cell>
          <cell r="F735" t="str">
            <v>@NA</v>
          </cell>
          <cell r="G735" t="str">
            <v>@NA</v>
          </cell>
          <cell r="H735" t="str">
            <v>@NA</v>
          </cell>
          <cell r="I735" t="str">
            <v>@NA</v>
          </cell>
          <cell r="J735" t="str">
            <v>@NA</v>
          </cell>
          <cell r="K735" t="str">
            <v>@NA</v>
          </cell>
          <cell r="L735" t="str">
            <v>@NA</v>
          </cell>
        </row>
        <row r="736">
          <cell r="B736" t="str">
            <v>PRALT</v>
          </cell>
          <cell r="D736" t="str">
            <v>&lt;PE&gt;</v>
          </cell>
          <cell r="E736" t="str">
            <v>@NA</v>
          </cell>
          <cell r="F736" t="str">
            <v>@NA</v>
          </cell>
          <cell r="G736" t="str">
            <v>@NA</v>
          </cell>
          <cell r="H736" t="str">
            <v>@NA</v>
          </cell>
          <cell r="I736" t="str">
            <v>@NA</v>
          </cell>
          <cell r="J736" t="str">
            <v>@NA</v>
          </cell>
          <cell r="K736" t="str">
            <v>@NA</v>
          </cell>
          <cell r="L736" t="str">
            <v>@NA</v>
          </cell>
        </row>
        <row r="737">
          <cell r="E737">
            <v>0</v>
          </cell>
          <cell r="F737">
            <v>0</v>
          </cell>
          <cell r="G737">
            <v>0</v>
          </cell>
          <cell r="H737">
            <v>0</v>
          </cell>
          <cell r="I737">
            <v>0</v>
          </cell>
          <cell r="J737">
            <v>0</v>
          </cell>
          <cell r="K737">
            <v>0</v>
          </cell>
          <cell r="L737">
            <v>0</v>
          </cell>
        </row>
        <row r="740">
          <cell r="B740" t="str">
            <v>PBLC</v>
          </cell>
          <cell r="D740" t="str">
            <v>&lt;PE&gt;</v>
          </cell>
          <cell r="E740" t="str">
            <v>@NA</v>
          </cell>
          <cell r="F740" t="str">
            <v>@NA</v>
          </cell>
          <cell r="G740" t="str">
            <v>@NA</v>
          </cell>
          <cell r="H740" t="str">
            <v>@NA</v>
          </cell>
          <cell r="I740" t="str">
            <v>@NA</v>
          </cell>
          <cell r="J740" t="str">
            <v>@NA</v>
          </cell>
          <cell r="K740" t="str">
            <v>@NA</v>
          </cell>
          <cell r="L740" t="str">
            <v>@NA</v>
          </cell>
        </row>
        <row r="741">
          <cell r="B741" t="str">
            <v>PRLC</v>
          </cell>
          <cell r="D741" t="str">
            <v>&lt;PE&gt;</v>
          </cell>
          <cell r="E741" t="str">
            <v>@NA</v>
          </cell>
          <cell r="F741" t="str">
            <v>@NA</v>
          </cell>
          <cell r="G741" t="str">
            <v>@NA</v>
          </cell>
          <cell r="H741" t="str">
            <v>@NA</v>
          </cell>
          <cell r="I741" t="str">
            <v>@NA</v>
          </cell>
          <cell r="J741" t="str">
            <v>@NA</v>
          </cell>
          <cell r="K741" t="str">
            <v>@NA</v>
          </cell>
          <cell r="L741" t="str">
            <v>@NA</v>
          </cell>
        </row>
        <row r="742">
          <cell r="E742">
            <v>0</v>
          </cell>
          <cell r="F742">
            <v>0</v>
          </cell>
          <cell r="G742">
            <v>0</v>
          </cell>
          <cell r="H742">
            <v>0</v>
          </cell>
          <cell r="I742">
            <v>0</v>
          </cell>
          <cell r="J742">
            <v>0</v>
          </cell>
          <cell r="K742">
            <v>0</v>
          </cell>
          <cell r="L742">
            <v>0</v>
          </cell>
        </row>
        <row r="744">
          <cell r="B744" t="str">
            <v>PBLLT</v>
          </cell>
          <cell r="D744" t="str">
            <v>&lt;PE&gt;</v>
          </cell>
          <cell r="E744" t="str">
            <v>@NA</v>
          </cell>
          <cell r="F744" t="str">
            <v>@NA</v>
          </cell>
          <cell r="G744" t="str">
            <v>@NA</v>
          </cell>
          <cell r="H744" t="str">
            <v>@NA</v>
          </cell>
          <cell r="I744" t="str">
            <v>@NA</v>
          </cell>
          <cell r="J744" t="str">
            <v>@NA</v>
          </cell>
          <cell r="K744" t="str">
            <v>@NA</v>
          </cell>
          <cell r="L744" t="str">
            <v>@NA</v>
          </cell>
        </row>
        <row r="745">
          <cell r="B745" t="str">
            <v>PRLLT</v>
          </cell>
          <cell r="D745" t="str">
            <v>&lt;PE&gt;</v>
          </cell>
          <cell r="E745" t="str">
            <v>@NA</v>
          </cell>
          <cell r="F745" t="str">
            <v>@NA</v>
          </cell>
          <cell r="G745" t="str">
            <v>@NA</v>
          </cell>
          <cell r="H745" t="str">
            <v>@NA</v>
          </cell>
          <cell r="I745" t="str">
            <v>@NA</v>
          </cell>
          <cell r="J745" t="str">
            <v>@NA</v>
          </cell>
          <cell r="K745" t="str">
            <v>@NA</v>
          </cell>
          <cell r="L745" t="str">
            <v>@NA</v>
          </cell>
        </row>
        <row r="746">
          <cell r="E746">
            <v>0</v>
          </cell>
          <cell r="F746">
            <v>0</v>
          </cell>
          <cell r="G746">
            <v>0</v>
          </cell>
          <cell r="H746">
            <v>0</v>
          </cell>
          <cell r="I746">
            <v>0</v>
          </cell>
          <cell r="J746">
            <v>0</v>
          </cell>
          <cell r="K746">
            <v>0</v>
          </cell>
          <cell r="L746">
            <v>0</v>
          </cell>
        </row>
        <row r="748">
          <cell r="E748">
            <v>0</v>
          </cell>
          <cell r="F748">
            <v>0</v>
          </cell>
          <cell r="G748">
            <v>0</v>
          </cell>
          <cell r="H748">
            <v>0</v>
          </cell>
          <cell r="I748">
            <v>0</v>
          </cell>
          <cell r="J748">
            <v>0</v>
          </cell>
          <cell r="K748">
            <v>0</v>
          </cell>
          <cell r="L748">
            <v>0</v>
          </cell>
        </row>
        <row r="749">
          <cell r="E749">
            <v>0</v>
          </cell>
          <cell r="F749">
            <v>0</v>
          </cell>
          <cell r="G749">
            <v>0</v>
          </cell>
          <cell r="H749">
            <v>0</v>
          </cell>
          <cell r="I749">
            <v>0</v>
          </cell>
          <cell r="J749">
            <v>0</v>
          </cell>
          <cell r="K749">
            <v>0</v>
          </cell>
          <cell r="L749">
            <v>0</v>
          </cell>
        </row>
        <row r="751">
          <cell r="B751" t="str">
            <v>PRBTAXRATE</v>
          </cell>
          <cell r="E751">
            <v>16</v>
          </cell>
          <cell r="F751">
            <v>16</v>
          </cell>
          <cell r="G751">
            <v>16</v>
          </cell>
          <cell r="H751">
            <v>16</v>
          </cell>
          <cell r="I751">
            <v>16</v>
          </cell>
          <cell r="J751">
            <v>16</v>
          </cell>
          <cell r="K751">
            <v>16</v>
          </cell>
          <cell r="L751">
            <v>16</v>
          </cell>
        </row>
        <row r="752">
          <cell r="B752" t="str">
            <v>&lt;REF&gt;PBDR</v>
          </cell>
          <cell r="E752">
            <v>0</v>
          </cell>
          <cell r="F752">
            <v>0</v>
          </cell>
          <cell r="G752">
            <v>0</v>
          </cell>
          <cell r="H752">
            <v>0</v>
          </cell>
          <cell r="I752">
            <v>0</v>
          </cell>
          <cell r="J752">
            <v>0</v>
          </cell>
          <cell r="K752">
            <v>0</v>
          </cell>
          <cell r="L752">
            <v>0</v>
          </cell>
        </row>
        <row r="753">
          <cell r="B753" t="str">
            <v>&lt;REF&gt;PRDR</v>
          </cell>
          <cell r="E753">
            <v>0</v>
          </cell>
          <cell r="F753">
            <v>0</v>
          </cell>
          <cell r="G753">
            <v>0</v>
          </cell>
          <cell r="H753">
            <v>0</v>
          </cell>
          <cell r="I753">
            <v>0</v>
          </cell>
          <cell r="J753">
            <v>0</v>
          </cell>
          <cell r="K753">
            <v>0</v>
          </cell>
          <cell r="L753">
            <v>0</v>
          </cell>
        </row>
        <row r="760">
          <cell r="E760">
            <v>0</v>
          </cell>
          <cell r="F760">
            <v>0</v>
          </cell>
          <cell r="G760">
            <v>0</v>
          </cell>
          <cell r="H760">
            <v>0</v>
          </cell>
          <cell r="I760">
            <v>0</v>
          </cell>
          <cell r="J760">
            <v>0</v>
          </cell>
          <cell r="K760">
            <v>0</v>
          </cell>
          <cell r="L760">
            <v>4.9096070000000003</v>
          </cell>
        </row>
        <row r="761">
          <cell r="E761">
            <v>0</v>
          </cell>
          <cell r="F761">
            <v>0</v>
          </cell>
          <cell r="G761">
            <v>0</v>
          </cell>
          <cell r="H761">
            <v>0</v>
          </cell>
          <cell r="I761">
            <v>0</v>
          </cell>
          <cell r="J761">
            <v>0</v>
          </cell>
          <cell r="K761">
            <v>0</v>
          </cell>
          <cell r="L761">
            <v>4.9096070000000003</v>
          </cell>
        </row>
        <row r="762">
          <cell r="B762" t="str">
            <v>&lt;REF&gt;POXA</v>
          </cell>
          <cell r="E762">
            <v>0</v>
          </cell>
          <cell r="F762">
            <v>0</v>
          </cell>
          <cell r="G762">
            <v>0</v>
          </cell>
          <cell r="H762">
            <v>0</v>
          </cell>
          <cell r="I762">
            <v>0</v>
          </cell>
          <cell r="J762">
            <v>0</v>
          </cell>
          <cell r="K762">
            <v>0</v>
          </cell>
          <cell r="L762">
            <v>0</v>
          </cell>
        </row>
        <row r="769">
          <cell r="B769" t="str">
            <v>&lt;REF&gt;PRBTOTINTCOST</v>
          </cell>
          <cell r="E769">
            <v>0</v>
          </cell>
          <cell r="F769">
            <v>0</v>
          </cell>
          <cell r="G769">
            <v>0</v>
          </cell>
          <cell r="H769">
            <v>0</v>
          </cell>
          <cell r="I769">
            <v>0</v>
          </cell>
          <cell r="J769">
            <v>0</v>
          </cell>
          <cell r="K769">
            <v>0</v>
          </cell>
          <cell r="L769">
            <v>1.7082889999999999</v>
          </cell>
        </row>
        <row r="770">
          <cell r="B770" t="str">
            <v>&lt;REF&gt;PRBNORMRET</v>
          </cell>
          <cell r="E770">
            <v>0</v>
          </cell>
          <cell r="F770">
            <v>0</v>
          </cell>
          <cell r="G770">
            <v>0</v>
          </cell>
          <cell r="H770">
            <v>0</v>
          </cell>
          <cell r="I770">
            <v>0</v>
          </cell>
          <cell r="J770">
            <v>0</v>
          </cell>
          <cell r="K770">
            <v>0</v>
          </cell>
          <cell r="L770">
            <v>0</v>
          </cell>
        </row>
        <row r="771">
          <cell r="B771" t="str">
            <v>&lt;REF&gt;PIXAER</v>
          </cell>
          <cell r="E771">
            <v>0</v>
          </cell>
          <cell r="F771">
            <v>0</v>
          </cell>
          <cell r="G771">
            <v>0</v>
          </cell>
          <cell r="H771">
            <v>0</v>
          </cell>
          <cell r="I771">
            <v>0</v>
          </cell>
          <cell r="J771">
            <v>0</v>
          </cell>
          <cell r="K771">
            <v>0</v>
          </cell>
          <cell r="L771">
            <v>1.7082889999999999</v>
          </cell>
        </row>
        <row r="782">
          <cell r="B782" t="str">
            <v>&lt;REF&gt;PRBTOTCOSTS</v>
          </cell>
          <cell r="E782">
            <v>0</v>
          </cell>
          <cell r="F782">
            <v>0</v>
          </cell>
          <cell r="G782">
            <v>0</v>
          </cell>
          <cell r="H782">
            <v>0</v>
          </cell>
          <cell r="I782">
            <v>0</v>
          </cell>
          <cell r="J782">
            <v>0</v>
          </cell>
          <cell r="K782">
            <v>0</v>
          </cell>
          <cell r="L782">
            <v>6.617896</v>
          </cell>
        </row>
        <row r="783">
          <cell r="B783" t="str">
            <v>&lt;REF&gt;PRBTOTEXPRET</v>
          </cell>
          <cell r="E783">
            <v>0</v>
          </cell>
          <cell r="F783">
            <v>0</v>
          </cell>
          <cell r="G783">
            <v>0</v>
          </cell>
          <cell r="H783">
            <v>0</v>
          </cell>
          <cell r="I783">
            <v>0</v>
          </cell>
          <cell r="J783">
            <v>0</v>
          </cell>
          <cell r="K783">
            <v>0</v>
          </cell>
          <cell r="L783">
            <v>0</v>
          </cell>
        </row>
        <row r="784">
          <cell r="E784">
            <v>0</v>
          </cell>
          <cell r="F784">
            <v>0</v>
          </cell>
          <cell r="G784">
            <v>0</v>
          </cell>
          <cell r="H784">
            <v>0</v>
          </cell>
          <cell r="I784">
            <v>0</v>
          </cell>
          <cell r="J784">
            <v>0</v>
          </cell>
          <cell r="K784">
            <v>0</v>
          </cell>
          <cell r="L784">
            <v>6.617896</v>
          </cell>
        </row>
        <row r="785">
          <cell r="E785">
            <v>0</v>
          </cell>
          <cell r="F785">
            <v>0</v>
          </cell>
          <cell r="G785">
            <v>0</v>
          </cell>
          <cell r="H785">
            <v>0</v>
          </cell>
          <cell r="I785">
            <v>0</v>
          </cell>
          <cell r="J785">
            <v>0</v>
          </cell>
          <cell r="K785">
            <v>0</v>
          </cell>
          <cell r="L785">
            <v>0</v>
          </cell>
        </row>
        <row r="786">
          <cell r="E786">
            <v>0</v>
          </cell>
          <cell r="F786">
            <v>0</v>
          </cell>
          <cell r="G786">
            <v>0</v>
          </cell>
          <cell r="H786">
            <v>0</v>
          </cell>
          <cell r="I786">
            <v>0</v>
          </cell>
          <cell r="J786">
            <v>0</v>
          </cell>
          <cell r="K786">
            <v>0</v>
          </cell>
          <cell r="L786">
            <v>-6.617896</v>
          </cell>
        </row>
        <row r="787">
          <cell r="E787">
            <v>16</v>
          </cell>
          <cell r="F787">
            <v>16</v>
          </cell>
          <cell r="G787">
            <v>16</v>
          </cell>
          <cell r="H787">
            <v>16</v>
          </cell>
          <cell r="I787">
            <v>16</v>
          </cell>
          <cell r="J787">
            <v>16</v>
          </cell>
          <cell r="K787">
            <v>16</v>
          </cell>
          <cell r="L787">
            <v>16</v>
          </cell>
        </row>
        <row r="788">
          <cell r="B788" t="str">
            <v>&lt;REF&gt;PRBTAXEFFECT</v>
          </cell>
          <cell r="E788">
            <v>0</v>
          </cell>
          <cell r="F788">
            <v>0</v>
          </cell>
          <cell r="G788">
            <v>0</v>
          </cell>
          <cell r="H788">
            <v>0</v>
          </cell>
          <cell r="I788">
            <v>0</v>
          </cell>
          <cell r="J788">
            <v>0</v>
          </cell>
          <cell r="K788">
            <v>0</v>
          </cell>
          <cell r="L788">
            <v>-1.0588633599999999</v>
          </cell>
        </row>
        <row r="789">
          <cell r="B789" t="str">
            <v>&lt;REF&gt;PRBFFONORM</v>
          </cell>
          <cell r="E789">
            <v>0</v>
          </cell>
          <cell r="F789">
            <v>0</v>
          </cell>
          <cell r="G789">
            <v>0</v>
          </cell>
          <cell r="H789">
            <v>0</v>
          </cell>
          <cell r="I789">
            <v>0</v>
          </cell>
          <cell r="J789">
            <v>0</v>
          </cell>
          <cell r="K789">
            <v>0</v>
          </cell>
          <cell r="L789">
            <v>-5.5590326399999999</v>
          </cell>
        </row>
        <row r="792">
          <cell r="E792">
            <v>-25.5</v>
          </cell>
          <cell r="F792">
            <v>-28.937000000000001</v>
          </cell>
          <cell r="G792">
            <v>-62.313000000000002</v>
          </cell>
          <cell r="H792">
            <v>-64.006</v>
          </cell>
          <cell r="I792">
            <v>-113.1336</v>
          </cell>
          <cell r="J792">
            <v>-107.384</v>
          </cell>
          <cell r="K792">
            <v>-113.88592</v>
          </cell>
          <cell r="L792">
            <v>-99.462665000000001</v>
          </cell>
        </row>
        <row r="793">
          <cell r="E793">
            <v>0</v>
          </cell>
          <cell r="F793">
            <v>0</v>
          </cell>
          <cell r="G793">
            <v>0</v>
          </cell>
          <cell r="H793">
            <v>0</v>
          </cell>
          <cell r="I793">
            <v>0</v>
          </cell>
          <cell r="J793">
            <v>0</v>
          </cell>
          <cell r="K793">
            <v>0</v>
          </cell>
          <cell r="L793">
            <v>0</v>
          </cell>
        </row>
        <row r="794">
          <cell r="E794">
            <v>0</v>
          </cell>
          <cell r="F794">
            <v>0</v>
          </cell>
          <cell r="G794">
            <v>0</v>
          </cell>
          <cell r="H794">
            <v>0</v>
          </cell>
          <cell r="I794">
            <v>0</v>
          </cell>
          <cell r="J794">
            <v>0</v>
          </cell>
          <cell r="K794">
            <v>0</v>
          </cell>
          <cell r="L794">
            <v>0</v>
          </cell>
        </row>
        <row r="795">
          <cell r="E795">
            <v>-25.5</v>
          </cell>
          <cell r="F795">
            <v>-28.937000000000001</v>
          </cell>
          <cell r="G795">
            <v>-62.313000000000002</v>
          </cell>
          <cell r="H795">
            <v>-64.006</v>
          </cell>
          <cell r="I795">
            <v>-113.1336</v>
          </cell>
          <cell r="J795">
            <v>-107.384</v>
          </cell>
          <cell r="K795">
            <v>-113.88592</v>
          </cell>
          <cell r="L795">
            <v>-99.462665000000001</v>
          </cell>
        </row>
        <row r="797">
          <cell r="B797" t="str">
            <v>PPRTXE</v>
          </cell>
          <cell r="D797" t="str">
            <v>&lt;PE&gt;</v>
          </cell>
          <cell r="E797">
            <v>4.0830000000000002</v>
          </cell>
          <cell r="F797">
            <v>4.63</v>
          </cell>
          <cell r="G797">
            <v>9.9700000000000006</v>
          </cell>
          <cell r="H797">
            <v>10.241</v>
          </cell>
          <cell r="I797">
            <v>18.100999999999999</v>
          </cell>
          <cell r="J797">
            <v>17.181000000000001</v>
          </cell>
          <cell r="K797">
            <v>18.221747000000001</v>
          </cell>
          <cell r="L797">
            <v>15.914026</v>
          </cell>
        </row>
        <row r="799">
          <cell r="B799" t="str">
            <v>DEFRNOTAX</v>
          </cell>
          <cell r="D799" t="str">
            <v>&lt;PE&gt;</v>
          </cell>
          <cell r="E799" t="str">
            <v>@NA</v>
          </cell>
          <cell r="F799" t="str">
            <v>@NA</v>
          </cell>
          <cell r="G799" t="str">
            <v>@NA</v>
          </cell>
          <cell r="H799" t="str">
            <v>@NA</v>
          </cell>
          <cell r="I799" t="str">
            <v>@NA</v>
          </cell>
          <cell r="J799" t="str">
            <v>@NA</v>
          </cell>
          <cell r="K799" t="str">
            <v>@NA</v>
          </cell>
          <cell r="L799" t="str">
            <v>@NA</v>
          </cell>
        </row>
        <row r="800">
          <cell r="E800">
            <v>-25.5</v>
          </cell>
          <cell r="F800">
            <v>-28.937000000000001</v>
          </cell>
          <cell r="G800">
            <v>-62.313000000000002</v>
          </cell>
          <cell r="H800">
            <v>-64.006</v>
          </cell>
          <cell r="I800">
            <v>-113.1336</v>
          </cell>
          <cell r="J800">
            <v>-107.384</v>
          </cell>
          <cell r="K800">
            <v>-113.88592</v>
          </cell>
          <cell r="L800">
            <v>-99.462665000000001</v>
          </cell>
        </row>
        <row r="801">
          <cell r="E801">
            <v>0</v>
          </cell>
          <cell r="F801">
            <v>0</v>
          </cell>
          <cell r="G801">
            <v>0</v>
          </cell>
          <cell r="H801">
            <v>0</v>
          </cell>
          <cell r="I801">
            <v>0</v>
          </cell>
          <cell r="J801">
            <v>0</v>
          </cell>
          <cell r="K801">
            <v>0</v>
          </cell>
          <cell r="L801">
            <v>0</v>
          </cell>
        </row>
        <row r="802">
          <cell r="E802">
            <v>0</v>
          </cell>
          <cell r="F802">
            <v>0</v>
          </cell>
          <cell r="G802">
            <v>0</v>
          </cell>
          <cell r="H802">
            <v>0</v>
          </cell>
          <cell r="I802">
            <v>0</v>
          </cell>
          <cell r="J802">
            <v>0</v>
          </cell>
          <cell r="K802">
            <v>0</v>
          </cell>
          <cell r="L802">
            <v>0</v>
          </cell>
        </row>
        <row r="803">
          <cell r="B803" t="str">
            <v>&lt;REF&gt;PRBDEBT</v>
          </cell>
          <cell r="E803">
            <v>-21.417000000000002</v>
          </cell>
          <cell r="F803">
            <v>-24.307000000000002</v>
          </cell>
          <cell r="G803">
            <v>-52.343000000000004</v>
          </cell>
          <cell r="H803">
            <v>-53.765000000000001</v>
          </cell>
          <cell r="I803">
            <v>-95.032600000000002</v>
          </cell>
          <cell r="J803">
            <v>-90.203000000000003</v>
          </cell>
          <cell r="K803">
            <v>-95.664173000000005</v>
          </cell>
          <cell r="L803">
            <v>-83.548639000000009</v>
          </cell>
        </row>
        <row r="805">
          <cell r="E805">
            <v>-25.5</v>
          </cell>
          <cell r="F805">
            <v>-28.937000000000001</v>
          </cell>
          <cell r="G805">
            <v>-62.313000000000002</v>
          </cell>
          <cell r="H805">
            <v>-64.006</v>
          </cell>
          <cell r="I805">
            <v>-113.1336</v>
          </cell>
          <cell r="J805">
            <v>-107.384</v>
          </cell>
          <cell r="K805">
            <v>-113.88592</v>
          </cell>
          <cell r="L805">
            <v>-99.462665000000001</v>
          </cell>
        </row>
        <row r="806">
          <cell r="B806" t="str">
            <v>&lt;REF&gt;PRBSFINAL</v>
          </cell>
          <cell r="E806">
            <v>0</v>
          </cell>
          <cell r="F806">
            <v>0</v>
          </cell>
          <cell r="G806">
            <v>0</v>
          </cell>
          <cell r="H806">
            <v>-64.006</v>
          </cell>
          <cell r="I806">
            <v>-113.1336</v>
          </cell>
          <cell r="J806">
            <v>-107.384</v>
          </cell>
          <cell r="K806">
            <v>-113.88592</v>
          </cell>
          <cell r="L806">
            <v>-99.462665000000001</v>
          </cell>
        </row>
        <row r="807">
          <cell r="E807">
            <v>-25.5</v>
          </cell>
          <cell r="F807">
            <v>-28.937000000000001</v>
          </cell>
          <cell r="G807">
            <v>-62.313000000000002</v>
          </cell>
          <cell r="H807">
            <v>0</v>
          </cell>
          <cell r="I807">
            <v>0</v>
          </cell>
          <cell r="J807">
            <v>0</v>
          </cell>
          <cell r="K807">
            <v>0</v>
          </cell>
          <cell r="L807">
            <v>0</v>
          </cell>
        </row>
        <row r="809">
          <cell r="E809">
            <v>16</v>
          </cell>
          <cell r="F809">
            <v>16</v>
          </cell>
          <cell r="G809">
            <v>16</v>
          </cell>
          <cell r="H809">
            <v>16</v>
          </cell>
          <cell r="I809">
            <v>16</v>
          </cell>
          <cell r="J809">
            <v>16</v>
          </cell>
          <cell r="K809">
            <v>16</v>
          </cell>
          <cell r="L809">
            <v>16</v>
          </cell>
        </row>
        <row r="810">
          <cell r="E810">
            <v>4.08</v>
          </cell>
          <cell r="F810">
            <v>4.6299200000000003</v>
          </cell>
          <cell r="G810">
            <v>9.9700800000000012</v>
          </cell>
          <cell r="H810">
            <v>0</v>
          </cell>
          <cell r="I810">
            <v>0</v>
          </cell>
          <cell r="J810">
            <v>0</v>
          </cell>
          <cell r="K810">
            <v>0</v>
          </cell>
          <cell r="L810">
            <v>0</v>
          </cell>
        </row>
        <row r="811">
          <cell r="B811" t="str">
            <v>&lt;REF&gt;PEA</v>
          </cell>
          <cell r="E811">
            <v>-21.42</v>
          </cell>
          <cell r="F811">
            <v>-24.307079999999999</v>
          </cell>
          <cell r="G811">
            <v>-52.342919999999999</v>
          </cell>
          <cell r="H811">
            <v>0</v>
          </cell>
          <cell r="I811">
            <v>0</v>
          </cell>
          <cell r="J811">
            <v>0</v>
          </cell>
          <cell r="K811">
            <v>0</v>
          </cell>
          <cell r="L811">
            <v>0</v>
          </cell>
        </row>
        <row r="813">
          <cell r="A813" t="str">
            <v>FINANCIAL STATEMENT ADJUSTMENTS</v>
          </cell>
        </row>
        <row r="815">
          <cell r="E815">
            <v>1308.1030000000001</v>
          </cell>
          <cell r="F815">
            <v>1336.979</v>
          </cell>
          <cell r="G815">
            <v>1327.9</v>
          </cell>
          <cell r="H815">
            <v>1479.0170000000001</v>
          </cell>
          <cell r="I815">
            <v>1614.6130659999999</v>
          </cell>
          <cell r="J815">
            <v>1578.5402470000001</v>
          </cell>
          <cell r="K815">
            <v>1688.9257460000001</v>
          </cell>
          <cell r="L815">
            <v>1671.3364849999998</v>
          </cell>
        </row>
        <row r="816">
          <cell r="E816" t="str">
            <v>@NA</v>
          </cell>
          <cell r="F816" t="str">
            <v>@NA</v>
          </cell>
          <cell r="G816" t="str">
            <v>@NA</v>
          </cell>
          <cell r="H816" t="str">
            <v>@NA</v>
          </cell>
          <cell r="I816" t="str">
            <v>@NA</v>
          </cell>
          <cell r="J816">
            <v>0</v>
          </cell>
          <cell r="K816">
            <v>0</v>
          </cell>
          <cell r="L816">
            <v>0</v>
          </cell>
        </row>
        <row r="817">
          <cell r="B817" t="str">
            <v>&lt;REF&gt;REVTREP</v>
          </cell>
          <cell r="E817">
            <v>1308.1030000000001</v>
          </cell>
          <cell r="F817">
            <v>1336.979</v>
          </cell>
          <cell r="G817">
            <v>1327.9</v>
          </cell>
          <cell r="H817">
            <v>1479.0170000000001</v>
          </cell>
          <cell r="I817">
            <v>1614.6130659999999</v>
          </cell>
          <cell r="J817">
            <v>1578.5402470000001</v>
          </cell>
          <cell r="K817">
            <v>1688.9257460000001</v>
          </cell>
          <cell r="L817">
            <v>1671.3364849999998</v>
          </cell>
        </row>
        <row r="818">
          <cell r="E818">
            <v>0</v>
          </cell>
          <cell r="F818">
            <v>0</v>
          </cell>
          <cell r="G818">
            <v>0</v>
          </cell>
          <cell r="H818">
            <v>0</v>
          </cell>
          <cell r="I818">
            <v>0</v>
          </cell>
          <cell r="J818">
            <v>0</v>
          </cell>
          <cell r="K818">
            <v>0</v>
          </cell>
          <cell r="L818">
            <v>0</v>
          </cell>
        </row>
        <row r="819">
          <cell r="E819" t="str">
            <v>@NA</v>
          </cell>
          <cell r="F819" t="str">
            <v>@NA</v>
          </cell>
          <cell r="G819" t="str">
            <v>@NA</v>
          </cell>
          <cell r="H819" t="str">
            <v>@NA</v>
          </cell>
          <cell r="I819" t="str">
            <v>@NA</v>
          </cell>
          <cell r="J819" t="str">
            <v>@NA</v>
          </cell>
          <cell r="K819" t="str">
            <v>@NA</v>
          </cell>
          <cell r="L819" t="str">
            <v>@NA</v>
          </cell>
        </row>
        <row r="820">
          <cell r="E820">
            <v>0</v>
          </cell>
          <cell r="F820">
            <v>0</v>
          </cell>
          <cell r="G820">
            <v>0</v>
          </cell>
          <cell r="H820">
            <v>0</v>
          </cell>
          <cell r="I820">
            <v>0</v>
          </cell>
          <cell r="J820">
            <v>0</v>
          </cell>
          <cell r="K820">
            <v>0</v>
          </cell>
          <cell r="L820">
            <v>0</v>
          </cell>
        </row>
        <row r="821">
          <cell r="E821">
            <v>0</v>
          </cell>
          <cell r="F821">
            <v>0</v>
          </cell>
          <cell r="G821">
            <v>0</v>
          </cell>
          <cell r="H821">
            <v>0</v>
          </cell>
          <cell r="I821">
            <v>0</v>
          </cell>
          <cell r="J821">
            <v>0</v>
          </cell>
          <cell r="K821">
            <v>0</v>
          </cell>
          <cell r="L821">
            <v>0</v>
          </cell>
        </row>
        <row r="822">
          <cell r="E822" t="str">
            <v>@NA</v>
          </cell>
          <cell r="F822" t="str">
            <v>@NA</v>
          </cell>
          <cell r="G822" t="str">
            <v>@NA</v>
          </cell>
          <cell r="H822" t="str">
            <v>@NA</v>
          </cell>
          <cell r="I822" t="str">
            <v>@NA</v>
          </cell>
          <cell r="J822" t="str">
            <v>@NA</v>
          </cell>
          <cell r="K822" t="str">
            <v>@NA</v>
          </cell>
          <cell r="L822" t="str">
            <v>@NA</v>
          </cell>
        </row>
        <row r="823">
          <cell r="E823" t="str">
            <v>@NA</v>
          </cell>
          <cell r="F823" t="str">
            <v>@NA</v>
          </cell>
          <cell r="G823" t="str">
            <v>@NA</v>
          </cell>
          <cell r="H823" t="str">
            <v>@NA</v>
          </cell>
          <cell r="I823" t="str">
            <v>@NA</v>
          </cell>
          <cell r="J823" t="str">
            <v>@NA</v>
          </cell>
          <cell r="K823" t="str">
            <v>@NA</v>
          </cell>
          <cell r="L823" t="str">
            <v>@NA</v>
          </cell>
        </row>
        <row r="824">
          <cell r="E824" t="str">
            <v>@NA</v>
          </cell>
          <cell r="F824" t="str">
            <v>@NA</v>
          </cell>
          <cell r="G824" t="str">
            <v>@NA</v>
          </cell>
          <cell r="H824" t="str">
            <v>@NA</v>
          </cell>
          <cell r="I824" t="str">
            <v>@NA</v>
          </cell>
          <cell r="J824" t="str">
            <v>@NA</v>
          </cell>
          <cell r="K824" t="str">
            <v>@NA</v>
          </cell>
          <cell r="L824" t="str">
            <v>@NA</v>
          </cell>
        </row>
        <row r="825">
          <cell r="E825">
            <v>-8.673</v>
          </cell>
          <cell r="F825">
            <v>-12.991</v>
          </cell>
          <cell r="G825">
            <v>-14.65</v>
          </cell>
          <cell r="H825">
            <v>-16.957999999999998</v>
          </cell>
          <cell r="I825">
            <v>-17.13</v>
          </cell>
          <cell r="J825">
            <v>-17.628</v>
          </cell>
          <cell r="K825">
            <v>-21.18552</v>
          </cell>
          <cell r="L825">
            <v>-24.097199</v>
          </cell>
        </row>
        <row r="826">
          <cell r="B826" t="str">
            <v>&lt;REF&gt;REVTA</v>
          </cell>
          <cell r="E826">
            <v>1299.43</v>
          </cell>
          <cell r="F826">
            <v>1323.9880000000001</v>
          </cell>
          <cell r="G826">
            <v>1313.25</v>
          </cell>
          <cell r="H826">
            <v>1462.059</v>
          </cell>
          <cell r="I826">
            <v>1597.4830659999998</v>
          </cell>
          <cell r="J826">
            <v>1560.9122470000002</v>
          </cell>
          <cell r="K826">
            <v>1667.7402260000001</v>
          </cell>
          <cell r="L826">
            <v>1647.2392859999998</v>
          </cell>
        </row>
        <row r="827">
          <cell r="E827">
            <v>152.02799999999999</v>
          </cell>
          <cell r="F827">
            <v>157.91900000000001</v>
          </cell>
          <cell r="G827">
            <v>145.18299999999999</v>
          </cell>
          <cell r="H827">
            <v>121.422078</v>
          </cell>
          <cell r="I827">
            <v>113.16934500000001</v>
          </cell>
          <cell r="J827">
            <v>106.965548</v>
          </cell>
          <cell r="K827">
            <v>110.011471</v>
          </cell>
          <cell r="L827">
            <v>105.031611</v>
          </cell>
        </row>
        <row r="828">
          <cell r="E828">
            <v>258.255</v>
          </cell>
          <cell r="F828">
            <v>255.19400000000002</v>
          </cell>
          <cell r="G828">
            <v>244.10500000000002</v>
          </cell>
          <cell r="H828">
            <v>219.33786700000002</v>
          </cell>
          <cell r="I828">
            <v>223.767653</v>
          </cell>
          <cell r="J828">
            <v>191.03475700000001</v>
          </cell>
          <cell r="K828">
            <v>198.46207000000001</v>
          </cell>
          <cell r="L828">
            <v>194.53155099999998</v>
          </cell>
        </row>
        <row r="829">
          <cell r="E829" t="str">
            <v>@NA</v>
          </cell>
          <cell r="F829" t="str">
            <v>@NA</v>
          </cell>
          <cell r="G829" t="str">
            <v>@NA</v>
          </cell>
          <cell r="H829" t="str">
            <v>@NA</v>
          </cell>
          <cell r="I829" t="str">
            <v>@NA</v>
          </cell>
          <cell r="J829">
            <v>0</v>
          </cell>
          <cell r="K829" t="str">
            <v>@NA</v>
          </cell>
          <cell r="L829">
            <v>3.3781539999999999</v>
          </cell>
        </row>
        <row r="830">
          <cell r="E830" t="str">
            <v>@NA</v>
          </cell>
          <cell r="F830" t="str">
            <v>@NA</v>
          </cell>
          <cell r="G830" t="str">
            <v>@NA</v>
          </cell>
          <cell r="H830" t="str">
            <v>@NA</v>
          </cell>
          <cell r="I830" t="str">
            <v>@NA</v>
          </cell>
          <cell r="J830">
            <v>0</v>
          </cell>
          <cell r="K830" t="str">
            <v>@NA</v>
          </cell>
          <cell r="L830" t="str">
            <v>@NA</v>
          </cell>
        </row>
        <row r="831">
          <cell r="E831">
            <v>0</v>
          </cell>
          <cell r="F831">
            <v>0</v>
          </cell>
          <cell r="G831">
            <v>0</v>
          </cell>
          <cell r="H831">
            <v>0</v>
          </cell>
          <cell r="I831">
            <v>0</v>
          </cell>
          <cell r="J831">
            <v>0</v>
          </cell>
          <cell r="K831">
            <v>0</v>
          </cell>
          <cell r="L831">
            <v>0</v>
          </cell>
        </row>
        <row r="832">
          <cell r="E832">
            <v>0</v>
          </cell>
          <cell r="F832">
            <v>0</v>
          </cell>
          <cell r="G832">
            <v>0</v>
          </cell>
          <cell r="H832">
            <v>0</v>
          </cell>
          <cell r="I832">
            <v>0</v>
          </cell>
          <cell r="J832">
            <v>0</v>
          </cell>
          <cell r="K832">
            <v>0</v>
          </cell>
          <cell r="L832">
            <v>0</v>
          </cell>
        </row>
        <row r="833">
          <cell r="E833">
            <v>300.13099999999997</v>
          </cell>
          <cell r="F833">
            <v>322.47199999999998</v>
          </cell>
          <cell r="G833">
            <v>336.08499999999998</v>
          </cell>
          <cell r="H833">
            <v>346.992389</v>
          </cell>
          <cell r="I833">
            <v>351.85847100000001</v>
          </cell>
          <cell r="J833">
            <v>357.73098700000003</v>
          </cell>
          <cell r="K833">
            <v>369.16101700000002</v>
          </cell>
          <cell r="L833">
            <v>385.235907</v>
          </cell>
        </row>
        <row r="834">
          <cell r="E834">
            <v>20.972000000000001</v>
          </cell>
          <cell r="F834">
            <v>14.285</v>
          </cell>
          <cell r="G834">
            <v>15.531000000000001</v>
          </cell>
          <cell r="H834">
            <v>54.333044000000001</v>
          </cell>
          <cell r="I834">
            <v>77.874260000000007</v>
          </cell>
          <cell r="J834">
            <v>70.182793000000004</v>
          </cell>
          <cell r="K834">
            <v>67.544113999999993</v>
          </cell>
          <cell r="L834">
            <v>71.566646000000006</v>
          </cell>
        </row>
        <row r="835">
          <cell r="E835">
            <v>3.3919999999999995</v>
          </cell>
          <cell r="F835">
            <v>-14.485000000000007</v>
          </cell>
          <cell r="G835">
            <v>57.613999999999997</v>
          </cell>
          <cell r="H835">
            <v>20.254138000000005</v>
          </cell>
          <cell r="I835">
            <v>71.082313999999997</v>
          </cell>
          <cell r="J835">
            <v>-27.64412699999999</v>
          </cell>
          <cell r="K835">
            <v>42.599479999999986</v>
          </cell>
          <cell r="L835">
            <v>30.828825999999996</v>
          </cell>
        </row>
        <row r="836">
          <cell r="E836">
            <v>0</v>
          </cell>
          <cell r="F836">
            <v>0</v>
          </cell>
          <cell r="G836">
            <v>0</v>
          </cell>
          <cell r="H836">
            <v>0</v>
          </cell>
          <cell r="I836">
            <v>0</v>
          </cell>
          <cell r="J836">
            <v>0</v>
          </cell>
          <cell r="K836">
            <v>0</v>
          </cell>
          <cell r="L836">
            <v>0</v>
          </cell>
        </row>
        <row r="837">
          <cell r="E837">
            <v>0</v>
          </cell>
          <cell r="F837">
            <v>0</v>
          </cell>
          <cell r="G837">
            <v>0</v>
          </cell>
          <cell r="H837">
            <v>0</v>
          </cell>
          <cell r="I837">
            <v>0</v>
          </cell>
          <cell r="J837">
            <v>100.69095299999999</v>
          </cell>
          <cell r="K837">
            <v>0.16331000000000001</v>
          </cell>
          <cell r="L837">
            <v>-0.13270799999999999</v>
          </cell>
        </row>
        <row r="838">
          <cell r="B838" t="str">
            <v>&lt;REF&gt;XOPTREP</v>
          </cell>
          <cell r="E838">
            <v>734.77800000000002</v>
          </cell>
          <cell r="F838">
            <v>735.38499999999999</v>
          </cell>
          <cell r="G838">
            <v>798.51800000000003</v>
          </cell>
          <cell r="H838">
            <v>762.339516</v>
          </cell>
          <cell r="I838">
            <v>837.75204300000007</v>
          </cell>
          <cell r="J838">
            <v>798.96091100000012</v>
          </cell>
          <cell r="K838">
            <v>787.941462</v>
          </cell>
          <cell r="L838">
            <v>790.43998699999997</v>
          </cell>
        </row>
        <row r="839">
          <cell r="B839" t="str">
            <v>&lt;REF&gt;OPINCREP</v>
          </cell>
          <cell r="E839">
            <v>573.32500000000005</v>
          </cell>
          <cell r="F839">
            <v>601.59400000000005</v>
          </cell>
          <cell r="G839">
            <v>529.38200000000006</v>
          </cell>
          <cell r="H839">
            <v>716.67748400000005</v>
          </cell>
          <cell r="I839">
            <v>776.86102299999982</v>
          </cell>
          <cell r="J839">
            <v>779.57933600000001</v>
          </cell>
          <cell r="K839">
            <v>900.98428400000012</v>
          </cell>
          <cell r="L839">
            <v>880.89649799999984</v>
          </cell>
        </row>
        <row r="840">
          <cell r="E840" t="str">
            <v>@NA</v>
          </cell>
          <cell r="F840" t="str">
            <v>@NA</v>
          </cell>
          <cell r="G840" t="str">
            <v>@NA</v>
          </cell>
          <cell r="H840" t="str">
            <v>@NA</v>
          </cell>
          <cell r="I840" t="str">
            <v>@NA</v>
          </cell>
          <cell r="J840" t="str">
            <v>@NA</v>
          </cell>
          <cell r="K840" t="str">
            <v>@NA</v>
          </cell>
          <cell r="L840" t="str">
            <v>@NA</v>
          </cell>
        </row>
        <row r="841">
          <cell r="E841" t="str">
            <v>@NA</v>
          </cell>
          <cell r="F841" t="str">
            <v>@NA</v>
          </cell>
          <cell r="G841" t="str">
            <v>@NA</v>
          </cell>
          <cell r="H841" t="str">
            <v>@NA</v>
          </cell>
          <cell r="I841" t="str">
            <v>@NA</v>
          </cell>
          <cell r="J841" t="str">
            <v>@NA</v>
          </cell>
          <cell r="K841" t="str">
            <v>@NA</v>
          </cell>
          <cell r="L841" t="str">
            <v>@NA</v>
          </cell>
        </row>
        <row r="842">
          <cell r="E842">
            <v>0</v>
          </cell>
          <cell r="F842">
            <v>0</v>
          </cell>
          <cell r="G842">
            <v>0</v>
          </cell>
          <cell r="H842">
            <v>0</v>
          </cell>
          <cell r="I842">
            <v>0</v>
          </cell>
          <cell r="J842">
            <v>0</v>
          </cell>
          <cell r="K842">
            <v>0</v>
          </cell>
          <cell r="L842">
            <v>0</v>
          </cell>
        </row>
        <row r="843">
          <cell r="E843" t="str">
            <v>@NA</v>
          </cell>
          <cell r="F843" t="str">
            <v>@NA</v>
          </cell>
          <cell r="G843" t="str">
            <v>@NA</v>
          </cell>
          <cell r="H843" t="str">
            <v>@NA</v>
          </cell>
          <cell r="I843" t="str">
            <v>@NA</v>
          </cell>
          <cell r="J843" t="str">
            <v>@NA</v>
          </cell>
          <cell r="K843" t="str">
            <v>@NA</v>
          </cell>
          <cell r="L843" t="str">
            <v>@NA</v>
          </cell>
        </row>
        <row r="844">
          <cell r="E844">
            <v>0</v>
          </cell>
          <cell r="F844">
            <v>0</v>
          </cell>
          <cell r="G844">
            <v>0</v>
          </cell>
          <cell r="H844">
            <v>0</v>
          </cell>
          <cell r="I844">
            <v>0</v>
          </cell>
          <cell r="J844">
            <v>0</v>
          </cell>
          <cell r="K844">
            <v>0</v>
          </cell>
          <cell r="L844">
            <v>0</v>
          </cell>
        </row>
        <row r="845">
          <cell r="E845">
            <v>0</v>
          </cell>
          <cell r="F845">
            <v>0</v>
          </cell>
          <cell r="G845">
            <v>0</v>
          </cell>
          <cell r="H845">
            <v>0</v>
          </cell>
          <cell r="I845">
            <v>0</v>
          </cell>
          <cell r="J845">
            <v>0</v>
          </cell>
          <cell r="K845">
            <v>0</v>
          </cell>
          <cell r="L845">
            <v>0</v>
          </cell>
        </row>
        <row r="846">
          <cell r="E846">
            <v>0</v>
          </cell>
          <cell r="F846">
            <v>0</v>
          </cell>
          <cell r="G846">
            <v>0</v>
          </cell>
          <cell r="H846">
            <v>0</v>
          </cell>
          <cell r="I846">
            <v>0</v>
          </cell>
          <cell r="J846">
            <v>0</v>
          </cell>
          <cell r="K846">
            <v>0</v>
          </cell>
          <cell r="L846">
            <v>0</v>
          </cell>
        </row>
        <row r="847">
          <cell r="E847" t="str">
            <v>@NA</v>
          </cell>
          <cell r="F847" t="str">
            <v>@NA</v>
          </cell>
          <cell r="G847" t="str">
            <v>@NA</v>
          </cell>
          <cell r="H847" t="str">
            <v>@NA</v>
          </cell>
          <cell r="I847" t="str">
            <v>@NA</v>
          </cell>
          <cell r="J847" t="str">
            <v>@NA</v>
          </cell>
          <cell r="K847" t="str">
            <v>@NA</v>
          </cell>
          <cell r="L847" t="str">
            <v>@NA</v>
          </cell>
        </row>
        <row r="848">
          <cell r="E848" t="str">
            <v>@NA</v>
          </cell>
          <cell r="F848" t="str">
            <v>@NA</v>
          </cell>
          <cell r="G848" t="str">
            <v>@NA</v>
          </cell>
          <cell r="H848" t="str">
            <v>@NA</v>
          </cell>
          <cell r="I848" t="str">
            <v>@NA</v>
          </cell>
          <cell r="J848" t="str">
            <v>@NA</v>
          </cell>
          <cell r="K848" t="str">
            <v>@NA</v>
          </cell>
          <cell r="L848" t="str">
            <v>@NA</v>
          </cell>
        </row>
        <row r="849">
          <cell r="E849">
            <v>0</v>
          </cell>
          <cell r="F849">
            <v>0</v>
          </cell>
          <cell r="G849">
            <v>0</v>
          </cell>
          <cell r="H849">
            <v>0</v>
          </cell>
          <cell r="I849">
            <v>0</v>
          </cell>
          <cell r="J849">
            <v>0</v>
          </cell>
          <cell r="K849">
            <v>0</v>
          </cell>
          <cell r="L849">
            <v>0</v>
          </cell>
        </row>
        <row r="850">
          <cell r="E850">
            <v>0</v>
          </cell>
          <cell r="F850">
            <v>0</v>
          </cell>
          <cell r="G850">
            <v>0</v>
          </cell>
          <cell r="H850">
            <v>0</v>
          </cell>
          <cell r="I850">
            <v>0</v>
          </cell>
          <cell r="J850">
            <v>0</v>
          </cell>
          <cell r="K850">
            <v>0</v>
          </cell>
          <cell r="L850">
            <v>0</v>
          </cell>
        </row>
        <row r="851">
          <cell r="E851">
            <v>0</v>
          </cell>
          <cell r="F851">
            <v>0</v>
          </cell>
          <cell r="G851">
            <v>0</v>
          </cell>
          <cell r="H851">
            <v>0</v>
          </cell>
          <cell r="I851">
            <v>0</v>
          </cell>
          <cell r="J851">
            <v>0</v>
          </cell>
          <cell r="K851">
            <v>0</v>
          </cell>
          <cell r="L851">
            <v>0</v>
          </cell>
        </row>
        <row r="852">
          <cell r="E852" t="str">
            <v>@NA</v>
          </cell>
          <cell r="F852" t="str">
            <v>@NA</v>
          </cell>
          <cell r="G852" t="str">
            <v>@NA</v>
          </cell>
          <cell r="H852" t="str">
            <v>@NA</v>
          </cell>
          <cell r="I852" t="str">
            <v>@NA</v>
          </cell>
          <cell r="J852" t="str">
            <v>@NA</v>
          </cell>
          <cell r="K852" t="str">
            <v>@NA</v>
          </cell>
          <cell r="L852" t="str">
            <v>@NA</v>
          </cell>
        </row>
        <row r="853">
          <cell r="E853">
            <v>0</v>
          </cell>
          <cell r="F853">
            <v>0</v>
          </cell>
          <cell r="G853">
            <v>0</v>
          </cell>
          <cell r="H853">
            <v>0</v>
          </cell>
          <cell r="I853">
            <v>0</v>
          </cell>
          <cell r="J853">
            <v>0</v>
          </cell>
          <cell r="K853">
            <v>0</v>
          </cell>
          <cell r="L853">
            <v>0</v>
          </cell>
        </row>
        <row r="854">
          <cell r="E854" t="str">
            <v>@NA</v>
          </cell>
          <cell r="F854" t="str">
            <v>@NA</v>
          </cell>
          <cell r="G854" t="str">
            <v>@NA</v>
          </cell>
          <cell r="H854" t="str">
            <v>@NA</v>
          </cell>
          <cell r="I854" t="str">
            <v>@NA</v>
          </cell>
          <cell r="J854" t="str">
            <v>@NA</v>
          </cell>
          <cell r="K854" t="str">
            <v>@NA</v>
          </cell>
          <cell r="L854" t="str">
            <v>@NA</v>
          </cell>
        </row>
        <row r="855">
          <cell r="E855" t="str">
            <v>@NA</v>
          </cell>
          <cell r="F855" t="str">
            <v>@NA</v>
          </cell>
          <cell r="G855" t="str">
            <v>@NA</v>
          </cell>
          <cell r="H855" t="str">
            <v>@NA</v>
          </cell>
          <cell r="I855" t="str">
            <v>@NA</v>
          </cell>
          <cell r="J855" t="str">
            <v>@NA</v>
          </cell>
          <cell r="K855" t="str">
            <v>@NA</v>
          </cell>
          <cell r="L855" t="str">
            <v>@NA</v>
          </cell>
        </row>
        <row r="856">
          <cell r="E856" t="str">
            <v>@NA</v>
          </cell>
          <cell r="F856" t="str">
            <v>@NA</v>
          </cell>
          <cell r="G856" t="str">
            <v>@NA</v>
          </cell>
          <cell r="H856" t="str">
            <v>@NA</v>
          </cell>
          <cell r="I856" t="str">
            <v>@NA</v>
          </cell>
          <cell r="J856" t="str">
            <v>@NA</v>
          </cell>
          <cell r="K856" t="str">
            <v>@NA</v>
          </cell>
          <cell r="L856" t="str">
            <v>@NA</v>
          </cell>
        </row>
        <row r="857">
          <cell r="E857">
            <v>-8.673</v>
          </cell>
          <cell r="F857">
            <v>-12.991</v>
          </cell>
          <cell r="G857">
            <v>-14.65</v>
          </cell>
          <cell r="H857">
            <v>-16.957999999999998</v>
          </cell>
          <cell r="I857">
            <v>-17.13</v>
          </cell>
          <cell r="J857">
            <v>-17.628</v>
          </cell>
          <cell r="K857">
            <v>-21.18552</v>
          </cell>
          <cell r="L857">
            <v>-24.097199</v>
          </cell>
        </row>
        <row r="858">
          <cell r="E858" t="str">
            <v>@NA</v>
          </cell>
          <cell r="F858" t="str">
            <v>@NA</v>
          </cell>
          <cell r="G858" t="str">
            <v>@NA</v>
          </cell>
          <cell r="H858" t="str">
            <v>@NA</v>
          </cell>
          <cell r="I858" t="str">
            <v>@NA</v>
          </cell>
          <cell r="J858" t="str">
            <v>@NA</v>
          </cell>
          <cell r="K858" t="str">
            <v>@NA</v>
          </cell>
          <cell r="L858" t="str">
            <v>@NA</v>
          </cell>
        </row>
        <row r="859">
          <cell r="E859" t="str">
            <v>@NA</v>
          </cell>
          <cell r="F859" t="str">
            <v>@NA</v>
          </cell>
          <cell r="G859" t="str">
            <v>@NA</v>
          </cell>
          <cell r="H859" t="str">
            <v>@NA</v>
          </cell>
          <cell r="I859" t="str">
            <v>@NA</v>
          </cell>
          <cell r="J859" t="str">
            <v>@NA</v>
          </cell>
          <cell r="K859" t="str">
            <v>@NA</v>
          </cell>
          <cell r="L859" t="str">
            <v>@NA</v>
          </cell>
        </row>
        <row r="860">
          <cell r="E860" t="str">
            <v>@NA</v>
          </cell>
          <cell r="F860" t="str">
            <v>@NA</v>
          </cell>
          <cell r="G860" t="str">
            <v>@NA</v>
          </cell>
          <cell r="H860" t="str">
            <v>@NA</v>
          </cell>
          <cell r="I860" t="str">
            <v>@NA</v>
          </cell>
          <cell r="J860" t="str">
            <v>@NA</v>
          </cell>
          <cell r="K860" t="str">
            <v>@NA</v>
          </cell>
          <cell r="L860" t="str">
            <v>@NA</v>
          </cell>
        </row>
        <row r="861">
          <cell r="E861" t="str">
            <v>@NA</v>
          </cell>
          <cell r="F861" t="str">
            <v>@NA</v>
          </cell>
          <cell r="G861" t="str">
            <v>@NA</v>
          </cell>
          <cell r="H861" t="str">
            <v>@NA</v>
          </cell>
          <cell r="I861" t="str">
            <v>@NA</v>
          </cell>
          <cell r="J861" t="str">
            <v>@NA</v>
          </cell>
          <cell r="K861" t="str">
            <v>@NA</v>
          </cell>
          <cell r="L861" t="str">
            <v>@NA</v>
          </cell>
        </row>
        <row r="862">
          <cell r="E862" t="str">
            <v>@NA</v>
          </cell>
          <cell r="F862" t="str">
            <v>@NA</v>
          </cell>
          <cell r="G862" t="str">
            <v>@NA</v>
          </cell>
          <cell r="H862" t="str">
            <v>@NA</v>
          </cell>
          <cell r="I862" t="str">
            <v>@NA</v>
          </cell>
          <cell r="J862" t="str">
            <v>@NA</v>
          </cell>
          <cell r="K862" t="str">
            <v>@NA</v>
          </cell>
          <cell r="L862" t="str">
            <v>@NA</v>
          </cell>
        </row>
        <row r="863">
          <cell r="E863" t="str">
            <v>@NA</v>
          </cell>
          <cell r="F863" t="str">
            <v>@NA</v>
          </cell>
          <cell r="G863" t="str">
            <v>@NA</v>
          </cell>
          <cell r="H863" t="str">
            <v>@NA</v>
          </cell>
          <cell r="I863" t="str">
            <v>@NA</v>
          </cell>
          <cell r="J863" t="str">
            <v>@NA</v>
          </cell>
          <cell r="K863" t="str">
            <v>@NA</v>
          </cell>
          <cell r="L863" t="str">
            <v>@NA</v>
          </cell>
        </row>
        <row r="864">
          <cell r="E864" t="str">
            <v>@NA</v>
          </cell>
          <cell r="F864" t="str">
            <v>@NA</v>
          </cell>
          <cell r="G864" t="str">
            <v>@NA</v>
          </cell>
          <cell r="H864" t="str">
            <v>@NA</v>
          </cell>
          <cell r="I864" t="str">
            <v>@NA</v>
          </cell>
          <cell r="J864" t="str">
            <v>@NA</v>
          </cell>
          <cell r="K864" t="str">
            <v>@NA</v>
          </cell>
          <cell r="L864" t="str">
            <v>@NA</v>
          </cell>
        </row>
        <row r="865">
          <cell r="E865" t="str">
            <v>@NA</v>
          </cell>
          <cell r="F865" t="str">
            <v>@NA</v>
          </cell>
          <cell r="G865" t="str">
            <v>@NA</v>
          </cell>
          <cell r="H865" t="str">
            <v>@NA</v>
          </cell>
          <cell r="I865" t="str">
            <v>@NA</v>
          </cell>
          <cell r="J865" t="str">
            <v>@NA</v>
          </cell>
          <cell r="K865" t="str">
            <v>@NA</v>
          </cell>
          <cell r="L865" t="str">
            <v>@NA</v>
          </cell>
        </row>
        <row r="866">
          <cell r="E866" t="str">
            <v>@NA</v>
          </cell>
          <cell r="F866" t="str">
            <v>@NA</v>
          </cell>
          <cell r="G866" t="str">
            <v>@NA</v>
          </cell>
          <cell r="H866" t="str">
            <v>@NA</v>
          </cell>
          <cell r="I866" t="str">
            <v>@NA</v>
          </cell>
          <cell r="J866" t="str">
            <v>@NA</v>
          </cell>
          <cell r="K866" t="str">
            <v>@NA</v>
          </cell>
          <cell r="L866" t="str">
            <v>@NA</v>
          </cell>
        </row>
        <row r="867">
          <cell r="E867" t="str">
            <v>@NA</v>
          </cell>
          <cell r="F867" t="str">
            <v>@NA</v>
          </cell>
          <cell r="G867" t="str">
            <v>@NA</v>
          </cell>
          <cell r="H867" t="str">
            <v>@NA</v>
          </cell>
          <cell r="I867" t="str">
            <v>@NA</v>
          </cell>
          <cell r="J867" t="str">
            <v>@NA</v>
          </cell>
          <cell r="K867" t="str">
            <v>@NA</v>
          </cell>
          <cell r="L867" t="str">
            <v>@NA</v>
          </cell>
        </row>
        <row r="868">
          <cell r="E868" t="str">
            <v>@NA</v>
          </cell>
          <cell r="F868" t="str">
            <v>@NA</v>
          </cell>
          <cell r="G868" t="str">
            <v>@NA</v>
          </cell>
          <cell r="H868" t="str">
            <v>@NA</v>
          </cell>
          <cell r="I868" t="str">
            <v>@NA</v>
          </cell>
          <cell r="J868" t="str">
            <v>@NA</v>
          </cell>
          <cell r="K868" t="str">
            <v>@NA</v>
          </cell>
          <cell r="L868" t="str">
            <v>@NA</v>
          </cell>
        </row>
        <row r="869">
          <cell r="E869" t="str">
            <v>@NA</v>
          </cell>
          <cell r="F869" t="str">
            <v>@NA</v>
          </cell>
          <cell r="G869" t="str">
            <v>@NA</v>
          </cell>
          <cell r="H869" t="str">
            <v>@NA</v>
          </cell>
          <cell r="I869" t="str">
            <v>@NA</v>
          </cell>
          <cell r="J869" t="str">
            <v>@NA</v>
          </cell>
          <cell r="K869" t="str">
            <v>@NA</v>
          </cell>
          <cell r="L869" t="str">
            <v>@NA</v>
          </cell>
        </row>
        <row r="870">
          <cell r="E870" t="str">
            <v>@NA</v>
          </cell>
          <cell r="F870" t="str">
            <v>@NA</v>
          </cell>
          <cell r="G870" t="str">
            <v>@NA</v>
          </cell>
          <cell r="H870" t="str">
            <v>@NA</v>
          </cell>
          <cell r="I870" t="str">
            <v>@NA</v>
          </cell>
          <cell r="J870" t="str">
            <v>@NA</v>
          </cell>
          <cell r="K870" t="str">
            <v>@NA</v>
          </cell>
          <cell r="L870" t="str">
            <v>@NA</v>
          </cell>
        </row>
        <row r="871">
          <cell r="E871" t="str">
            <v>@NA</v>
          </cell>
          <cell r="F871" t="str">
            <v>@NA</v>
          </cell>
          <cell r="G871" t="str">
            <v>@NA</v>
          </cell>
          <cell r="H871" t="str">
            <v>@NA</v>
          </cell>
          <cell r="I871" t="str">
            <v>@NA</v>
          </cell>
          <cell r="J871" t="str">
            <v>@NA</v>
          </cell>
          <cell r="K871" t="str">
            <v>@NA</v>
          </cell>
          <cell r="L871" t="str">
            <v>@NA</v>
          </cell>
        </row>
        <row r="872">
          <cell r="E872" t="str">
            <v>@NA</v>
          </cell>
          <cell r="F872" t="str">
            <v>@NA</v>
          </cell>
          <cell r="G872" t="str">
            <v>@NA</v>
          </cell>
          <cell r="H872" t="str">
            <v>@NA</v>
          </cell>
          <cell r="I872" t="str">
            <v>@NA</v>
          </cell>
          <cell r="J872" t="str">
            <v>@NA</v>
          </cell>
          <cell r="K872" t="str">
            <v>@NA</v>
          </cell>
          <cell r="L872" t="str">
            <v>@NA</v>
          </cell>
        </row>
        <row r="873">
          <cell r="E873" t="str">
            <v>@NA</v>
          </cell>
          <cell r="F873" t="str">
            <v>@NA</v>
          </cell>
          <cell r="G873" t="str">
            <v>@NA</v>
          </cell>
          <cell r="H873" t="str">
            <v>@NA</v>
          </cell>
          <cell r="I873" t="str">
            <v>@NA</v>
          </cell>
          <cell r="J873" t="str">
            <v>@NA</v>
          </cell>
          <cell r="K873" t="str">
            <v>@NA</v>
          </cell>
          <cell r="L873" t="str">
            <v>@NA</v>
          </cell>
        </row>
        <row r="874">
          <cell r="E874" t="str">
            <v>@NA</v>
          </cell>
          <cell r="F874" t="str">
            <v>@NA</v>
          </cell>
          <cell r="G874" t="str">
            <v>@NA</v>
          </cell>
          <cell r="H874" t="str">
            <v>@NA</v>
          </cell>
          <cell r="I874" t="str">
            <v>@NA</v>
          </cell>
          <cell r="J874" t="str">
            <v>@NA</v>
          </cell>
          <cell r="K874" t="str">
            <v>@NA</v>
          </cell>
          <cell r="L874" t="str">
            <v>@NA</v>
          </cell>
        </row>
        <row r="875">
          <cell r="E875">
            <v>1.2809999999999999</v>
          </cell>
          <cell r="F875">
            <v>-0.38900000000000001</v>
          </cell>
          <cell r="G875" t="str">
            <v>@NA</v>
          </cell>
          <cell r="H875">
            <v>-1.95E-2</v>
          </cell>
          <cell r="I875" t="str">
            <v>@NA</v>
          </cell>
          <cell r="J875" t="str">
            <v>@NA</v>
          </cell>
          <cell r="K875">
            <v>0.16331000000000001</v>
          </cell>
          <cell r="L875">
            <v>-0.13270799999999999</v>
          </cell>
        </row>
        <row r="876">
          <cell r="E876" t="str">
            <v>@NA</v>
          </cell>
          <cell r="F876" t="str">
            <v>@NA</v>
          </cell>
          <cell r="G876" t="str">
            <v>@NA</v>
          </cell>
          <cell r="H876" t="str">
            <v>@NA</v>
          </cell>
          <cell r="I876" t="str">
            <v>@NA</v>
          </cell>
          <cell r="J876" t="str">
            <v>@NA</v>
          </cell>
          <cell r="K876" t="str">
            <v>@NA</v>
          </cell>
          <cell r="L876" t="str">
            <v>@NA</v>
          </cell>
        </row>
        <row r="877">
          <cell r="E877" t="str">
            <v>@NA</v>
          </cell>
          <cell r="F877" t="str">
            <v>@NA</v>
          </cell>
          <cell r="G877" t="str">
            <v>@NA</v>
          </cell>
          <cell r="H877" t="str">
            <v>@NA</v>
          </cell>
          <cell r="I877" t="str">
            <v>@NA</v>
          </cell>
          <cell r="J877" t="str">
            <v>@NA</v>
          </cell>
          <cell r="K877" t="str">
            <v>@NA</v>
          </cell>
          <cell r="L877" t="str">
            <v>@NA</v>
          </cell>
        </row>
        <row r="878">
          <cell r="E878" t="str">
            <v>@NA</v>
          </cell>
          <cell r="F878" t="str">
            <v>@NA</v>
          </cell>
          <cell r="G878" t="str">
            <v>@NA</v>
          </cell>
          <cell r="H878" t="str">
            <v>@NA</v>
          </cell>
          <cell r="I878" t="str">
            <v>@NA</v>
          </cell>
          <cell r="J878" t="str">
            <v>@NA</v>
          </cell>
          <cell r="K878" t="str">
            <v>@NA</v>
          </cell>
          <cell r="L878" t="str">
            <v>@NA</v>
          </cell>
        </row>
        <row r="879">
          <cell r="E879" t="str">
            <v>@NA</v>
          </cell>
          <cell r="F879" t="str">
            <v>@NA</v>
          </cell>
          <cell r="G879" t="str">
            <v>@NA</v>
          </cell>
          <cell r="H879" t="str">
            <v>@NA</v>
          </cell>
          <cell r="I879">
            <v>0</v>
          </cell>
          <cell r="J879" t="str">
            <v>@NA</v>
          </cell>
          <cell r="K879" t="str">
            <v>@NA</v>
          </cell>
          <cell r="L879" t="str">
            <v>@NA</v>
          </cell>
        </row>
        <row r="880">
          <cell r="E880" t="str">
            <v>@NA</v>
          </cell>
          <cell r="F880" t="str">
            <v>@NA</v>
          </cell>
          <cell r="G880" t="str">
            <v>@NA</v>
          </cell>
          <cell r="H880" t="str">
            <v>@NA</v>
          </cell>
          <cell r="I880" t="str">
            <v>@NA</v>
          </cell>
          <cell r="J880" t="str">
            <v>@NA</v>
          </cell>
          <cell r="K880" t="str">
            <v>@NA</v>
          </cell>
          <cell r="L880" t="str">
            <v>@NA</v>
          </cell>
        </row>
        <row r="881">
          <cell r="E881" t="str">
            <v>@NA</v>
          </cell>
          <cell r="F881" t="str">
            <v>@NA</v>
          </cell>
          <cell r="G881" t="str">
            <v>@NA</v>
          </cell>
          <cell r="H881" t="str">
            <v>@NA</v>
          </cell>
          <cell r="I881" t="str">
            <v>@NA</v>
          </cell>
          <cell r="J881" t="str">
            <v>@NA</v>
          </cell>
          <cell r="K881" t="str">
            <v>@NA</v>
          </cell>
          <cell r="L881" t="str">
            <v>@NA</v>
          </cell>
        </row>
        <row r="882">
          <cell r="E882" t="str">
            <v>@NA</v>
          </cell>
          <cell r="F882" t="str">
            <v>@NA</v>
          </cell>
          <cell r="G882" t="str">
            <v>@NA</v>
          </cell>
          <cell r="H882" t="str">
            <v>@NA</v>
          </cell>
          <cell r="I882" t="str">
            <v>@NA</v>
          </cell>
          <cell r="J882" t="str">
            <v>@NA</v>
          </cell>
          <cell r="K882" t="str">
            <v>@NA</v>
          </cell>
          <cell r="L882" t="str">
            <v>@NA</v>
          </cell>
        </row>
        <row r="883">
          <cell r="E883" t="str">
            <v>@NA</v>
          </cell>
          <cell r="F883" t="str">
            <v>@NA</v>
          </cell>
          <cell r="G883" t="str">
            <v>@NA</v>
          </cell>
          <cell r="H883" t="str">
            <v>@NA</v>
          </cell>
          <cell r="I883" t="str">
            <v>@NA</v>
          </cell>
          <cell r="J883" t="str">
            <v>@NA</v>
          </cell>
          <cell r="K883" t="str">
            <v>@NA</v>
          </cell>
          <cell r="L883" t="str">
            <v>@NA</v>
          </cell>
        </row>
        <row r="884">
          <cell r="E884" t="str">
            <v>@NA</v>
          </cell>
          <cell r="F884" t="str">
            <v>@NA</v>
          </cell>
          <cell r="G884" t="str">
            <v>@NA</v>
          </cell>
          <cell r="H884" t="str">
            <v>@NA</v>
          </cell>
          <cell r="I884" t="str">
            <v>@NA</v>
          </cell>
          <cell r="J884" t="str">
            <v>@NA</v>
          </cell>
          <cell r="K884" t="str">
            <v>@NA</v>
          </cell>
          <cell r="L884" t="str">
            <v>@NA</v>
          </cell>
        </row>
        <row r="885">
          <cell r="E885" t="str">
            <v>@NA</v>
          </cell>
          <cell r="F885" t="str">
            <v>@NA</v>
          </cell>
          <cell r="G885" t="str">
            <v>@NA</v>
          </cell>
          <cell r="H885" t="str">
            <v>@NA</v>
          </cell>
          <cell r="I885" t="str">
            <v>@NA</v>
          </cell>
          <cell r="J885" t="str">
            <v>@NA</v>
          </cell>
          <cell r="K885" t="str">
            <v>@NA</v>
          </cell>
          <cell r="L885" t="str">
            <v>@NA</v>
          </cell>
        </row>
        <row r="886">
          <cell r="E886" t="str">
            <v>@NA</v>
          </cell>
          <cell r="F886" t="str">
            <v>@NA</v>
          </cell>
          <cell r="G886" t="str">
            <v>@NA</v>
          </cell>
          <cell r="H886" t="str">
            <v>@NA</v>
          </cell>
          <cell r="I886" t="str">
            <v>@NA</v>
          </cell>
          <cell r="J886" t="str">
            <v>@NA</v>
          </cell>
          <cell r="K886" t="str">
            <v>@NA</v>
          </cell>
          <cell r="L886" t="str">
            <v>@NA</v>
          </cell>
        </row>
        <row r="887">
          <cell r="B887" t="str">
            <v>&lt;REF&gt;OPINCA</v>
          </cell>
          <cell r="E887">
            <v>565.93299999999999</v>
          </cell>
          <cell r="F887">
            <v>588.21400000000006</v>
          </cell>
          <cell r="G887">
            <v>514.73200000000008</v>
          </cell>
          <cell r="H887">
            <v>699.69998400000009</v>
          </cell>
          <cell r="I887">
            <v>759.73102299999982</v>
          </cell>
          <cell r="J887">
            <v>761.95133599999997</v>
          </cell>
          <cell r="K887">
            <v>879.96207400000014</v>
          </cell>
          <cell r="L887">
            <v>856.66659099999981</v>
          </cell>
        </row>
        <row r="888">
          <cell r="E888">
            <v>0</v>
          </cell>
          <cell r="F888">
            <v>0</v>
          </cell>
          <cell r="G888">
            <v>0</v>
          </cell>
          <cell r="H888">
            <v>0</v>
          </cell>
          <cell r="I888">
            <v>0</v>
          </cell>
          <cell r="J888">
            <v>0</v>
          </cell>
          <cell r="K888">
            <v>0</v>
          </cell>
          <cell r="L888">
            <v>0</v>
          </cell>
        </row>
        <row r="889">
          <cell r="E889" t="str">
            <v>@NA</v>
          </cell>
          <cell r="F889" t="str">
            <v>@NA</v>
          </cell>
          <cell r="G889" t="str">
            <v>@NA</v>
          </cell>
          <cell r="H889" t="str">
            <v>@NA</v>
          </cell>
          <cell r="I889" t="str">
            <v>@NA</v>
          </cell>
          <cell r="J889">
            <v>0</v>
          </cell>
          <cell r="K889">
            <v>2.2039080000000002</v>
          </cell>
          <cell r="L889">
            <v>1.8465910000000001</v>
          </cell>
        </row>
        <row r="890">
          <cell r="E890">
            <v>142.99299999999999</v>
          </cell>
          <cell r="F890">
            <v>159.559</v>
          </cell>
          <cell r="G890">
            <v>164.53899999999999</v>
          </cell>
          <cell r="H890">
            <v>180.88011299999999</v>
          </cell>
          <cell r="I890">
            <v>185.29263800000001</v>
          </cell>
          <cell r="J890">
            <v>193.40070600000001</v>
          </cell>
          <cell r="K890">
            <v>208.66335599999999</v>
          </cell>
          <cell r="L890">
            <v>214.42774399999999</v>
          </cell>
        </row>
        <row r="891">
          <cell r="B891" t="str">
            <v>&lt;REF&gt;DAIMPVALREP</v>
          </cell>
          <cell r="E891">
            <v>142.99299999999999</v>
          </cell>
          <cell r="F891">
            <v>159.559</v>
          </cell>
          <cell r="G891">
            <v>164.53899999999999</v>
          </cell>
          <cell r="H891">
            <v>180.88011299999999</v>
          </cell>
          <cell r="I891">
            <v>185.29263800000001</v>
          </cell>
          <cell r="J891">
            <v>193.40070600000001</v>
          </cell>
          <cell r="K891">
            <v>210.86726400000001</v>
          </cell>
          <cell r="L891">
            <v>216.27433499999998</v>
          </cell>
        </row>
        <row r="892">
          <cell r="E892">
            <v>0</v>
          </cell>
          <cell r="F892">
            <v>0</v>
          </cell>
          <cell r="G892">
            <v>0</v>
          </cell>
          <cell r="H892">
            <v>0</v>
          </cell>
          <cell r="I892">
            <v>0</v>
          </cell>
          <cell r="J892">
            <v>0</v>
          </cell>
          <cell r="K892">
            <v>0</v>
          </cell>
          <cell r="L892">
            <v>0</v>
          </cell>
        </row>
        <row r="893">
          <cell r="E893">
            <v>0</v>
          </cell>
          <cell r="F893">
            <v>0</v>
          </cell>
          <cell r="G893">
            <v>0</v>
          </cell>
          <cell r="H893">
            <v>0</v>
          </cell>
          <cell r="I893">
            <v>0</v>
          </cell>
          <cell r="J893">
            <v>0</v>
          </cell>
          <cell r="K893">
            <v>0</v>
          </cell>
          <cell r="L893">
            <v>0</v>
          </cell>
        </row>
        <row r="894">
          <cell r="E894" t="str">
            <v>@NA</v>
          </cell>
          <cell r="F894" t="str">
            <v>@NA</v>
          </cell>
          <cell r="G894" t="str">
            <v>@NA</v>
          </cell>
          <cell r="H894" t="str">
            <v>@NA</v>
          </cell>
          <cell r="I894" t="str">
            <v>@NA</v>
          </cell>
          <cell r="J894" t="str">
            <v>@NA</v>
          </cell>
          <cell r="K894" t="str">
            <v>@NA</v>
          </cell>
          <cell r="L894" t="str">
            <v>@NA</v>
          </cell>
        </row>
        <row r="895">
          <cell r="E895">
            <v>0</v>
          </cell>
          <cell r="F895">
            <v>0</v>
          </cell>
          <cell r="G895">
            <v>0</v>
          </cell>
          <cell r="H895">
            <v>0</v>
          </cell>
          <cell r="I895">
            <v>0</v>
          </cell>
          <cell r="J895">
            <v>0</v>
          </cell>
          <cell r="K895">
            <v>0</v>
          </cell>
          <cell r="L895">
            <v>0</v>
          </cell>
        </row>
        <row r="896">
          <cell r="E896" t="str">
            <v>@NA</v>
          </cell>
          <cell r="F896" t="str">
            <v>@NA</v>
          </cell>
          <cell r="G896" t="str">
            <v>@NA</v>
          </cell>
          <cell r="H896" t="str">
            <v>@NA</v>
          </cell>
          <cell r="I896" t="str">
            <v>@NA</v>
          </cell>
          <cell r="J896" t="str">
            <v>@NA</v>
          </cell>
          <cell r="K896" t="str">
            <v>@NA</v>
          </cell>
          <cell r="L896" t="str">
            <v>@NA</v>
          </cell>
        </row>
        <row r="897">
          <cell r="E897">
            <v>0</v>
          </cell>
          <cell r="F897">
            <v>0</v>
          </cell>
          <cell r="G897">
            <v>0</v>
          </cell>
          <cell r="H897">
            <v>0</v>
          </cell>
          <cell r="I897">
            <v>0</v>
          </cell>
          <cell r="J897">
            <v>0</v>
          </cell>
          <cell r="K897">
            <v>0</v>
          </cell>
          <cell r="L897">
            <v>0</v>
          </cell>
        </row>
        <row r="898">
          <cell r="E898">
            <v>0</v>
          </cell>
          <cell r="F898">
            <v>0</v>
          </cell>
          <cell r="G898">
            <v>0</v>
          </cell>
          <cell r="H898">
            <v>0</v>
          </cell>
          <cell r="I898">
            <v>0</v>
          </cell>
          <cell r="J898">
            <v>0</v>
          </cell>
          <cell r="K898">
            <v>0</v>
          </cell>
          <cell r="L898">
            <v>0</v>
          </cell>
        </row>
        <row r="899">
          <cell r="E899" t="str">
            <v>@NA</v>
          </cell>
          <cell r="F899" t="str">
            <v>@NA</v>
          </cell>
          <cell r="G899" t="str">
            <v>@NA</v>
          </cell>
          <cell r="H899" t="str">
            <v>@NA</v>
          </cell>
          <cell r="I899" t="str">
            <v>@NA</v>
          </cell>
          <cell r="J899" t="str">
            <v>@NA</v>
          </cell>
          <cell r="K899" t="str">
            <v>@NA</v>
          </cell>
          <cell r="L899" t="str">
            <v>@NA</v>
          </cell>
        </row>
        <row r="900">
          <cell r="E900" t="str">
            <v>@NA</v>
          </cell>
          <cell r="F900" t="str">
            <v>@NA</v>
          </cell>
          <cell r="G900" t="str">
            <v>@NA</v>
          </cell>
          <cell r="H900" t="str">
            <v>@NA</v>
          </cell>
          <cell r="I900" t="str">
            <v>@NA</v>
          </cell>
          <cell r="J900" t="str">
            <v>@NA</v>
          </cell>
          <cell r="K900">
            <v>-2.2039080000000002</v>
          </cell>
          <cell r="L900">
            <v>-1.8465910000000001</v>
          </cell>
        </row>
        <row r="901">
          <cell r="E901" t="str">
            <v>@NA</v>
          </cell>
          <cell r="F901" t="str">
            <v>@NA</v>
          </cell>
          <cell r="G901" t="str">
            <v>@NA</v>
          </cell>
          <cell r="H901" t="str">
            <v>@NA</v>
          </cell>
          <cell r="I901" t="str">
            <v>@NA</v>
          </cell>
          <cell r="J901" t="str">
            <v>@NA</v>
          </cell>
          <cell r="K901" t="str">
            <v>@NA</v>
          </cell>
          <cell r="L901" t="str">
            <v>@NA</v>
          </cell>
        </row>
        <row r="902">
          <cell r="E902">
            <v>-8.6999999999999993</v>
          </cell>
          <cell r="F902">
            <v>-13</v>
          </cell>
          <cell r="G902">
            <v>-14.7</v>
          </cell>
          <cell r="H902">
            <v>-16.957999999999998</v>
          </cell>
          <cell r="I902">
            <v>-17.132999999999999</v>
          </cell>
          <cell r="J902">
            <v>-17.628</v>
          </cell>
          <cell r="K902">
            <v>-21.18552</v>
          </cell>
          <cell r="L902">
            <v>-24.097199</v>
          </cell>
        </row>
        <row r="903">
          <cell r="B903" t="str">
            <v>&lt;REF&gt;DPA</v>
          </cell>
          <cell r="E903">
            <v>134.29300000000001</v>
          </cell>
          <cell r="F903">
            <v>146.559</v>
          </cell>
          <cell r="G903">
            <v>149.839</v>
          </cell>
          <cell r="H903">
            <v>163.922113</v>
          </cell>
          <cell r="I903">
            <v>168.159638</v>
          </cell>
          <cell r="J903">
            <v>175.77270600000003</v>
          </cell>
          <cell r="K903">
            <v>187.477836</v>
          </cell>
          <cell r="L903">
            <v>190.330545</v>
          </cell>
        </row>
        <row r="904">
          <cell r="B904" t="str">
            <v>&lt;REF&gt;OPINCDA</v>
          </cell>
          <cell r="E904">
            <v>431.64</v>
          </cell>
          <cell r="F904">
            <v>441.65500000000009</v>
          </cell>
          <cell r="G904">
            <v>364.89300000000009</v>
          </cell>
          <cell r="H904">
            <v>535.77787100000012</v>
          </cell>
          <cell r="I904">
            <v>591.57138499999985</v>
          </cell>
          <cell r="J904">
            <v>586.17862999999988</v>
          </cell>
          <cell r="K904">
            <v>692.48423800000012</v>
          </cell>
          <cell r="L904">
            <v>666.33604599999978</v>
          </cell>
        </row>
        <row r="905">
          <cell r="E905">
            <v>14.836</v>
          </cell>
          <cell r="F905">
            <v>18.719000000000001</v>
          </cell>
          <cell r="G905">
            <v>15.4</v>
          </cell>
          <cell r="H905">
            <v>31.482928000000001</v>
          </cell>
          <cell r="I905">
            <v>27.486969999999999</v>
          </cell>
          <cell r="J905">
            <v>22.163076</v>
          </cell>
          <cell r="K905">
            <v>21.246999999999996</v>
          </cell>
          <cell r="L905">
            <v>22.902825</v>
          </cell>
        </row>
        <row r="906">
          <cell r="B906" t="str">
            <v>&lt;REF&gt;EBITREP</v>
          </cell>
          <cell r="E906">
            <v>445.16800000000006</v>
          </cell>
          <cell r="F906">
            <v>460.75400000000008</v>
          </cell>
          <cell r="G906">
            <v>380.24300000000005</v>
          </cell>
          <cell r="H906">
            <v>567.28029900000013</v>
          </cell>
          <cell r="I906">
            <v>619.05535499999985</v>
          </cell>
          <cell r="J906">
            <v>608.34170600000004</v>
          </cell>
          <cell r="K906">
            <v>711.3640200000001</v>
          </cell>
          <cell r="L906">
            <v>687.52498799999989</v>
          </cell>
        </row>
        <row r="907">
          <cell r="E907" t="str">
            <v>@NA</v>
          </cell>
          <cell r="F907" t="str">
            <v>@NA</v>
          </cell>
          <cell r="G907" t="str">
            <v>@NA</v>
          </cell>
          <cell r="H907" t="str">
            <v>@NA</v>
          </cell>
          <cell r="I907" t="str">
            <v>@NA</v>
          </cell>
          <cell r="J907" t="str">
            <v>@NA</v>
          </cell>
          <cell r="K907" t="str">
            <v>@NA</v>
          </cell>
          <cell r="L907" t="str">
            <v>@NA</v>
          </cell>
        </row>
        <row r="908">
          <cell r="E908" t="str">
            <v>@NA</v>
          </cell>
          <cell r="F908" t="str">
            <v>@NA</v>
          </cell>
          <cell r="G908" t="str">
            <v>@NA</v>
          </cell>
          <cell r="H908" t="str">
            <v>@NA</v>
          </cell>
          <cell r="I908" t="str">
            <v>@NA</v>
          </cell>
          <cell r="J908" t="str">
            <v>@NA</v>
          </cell>
          <cell r="K908" t="str">
            <v>@NA</v>
          </cell>
          <cell r="L908" t="str">
            <v>@NA</v>
          </cell>
        </row>
        <row r="909">
          <cell r="E909" t="str">
            <v>@NA</v>
          </cell>
          <cell r="F909" t="str">
            <v>@NA</v>
          </cell>
          <cell r="G909" t="str">
            <v>@NA</v>
          </cell>
          <cell r="H909" t="str">
            <v>@NA</v>
          </cell>
          <cell r="I909" t="str">
            <v>@NA</v>
          </cell>
          <cell r="J909" t="str">
            <v>@NA</v>
          </cell>
          <cell r="K909" t="str">
            <v>@NA</v>
          </cell>
          <cell r="L909" t="str">
            <v>@NA</v>
          </cell>
        </row>
        <row r="910">
          <cell r="E910">
            <v>0</v>
          </cell>
          <cell r="F910">
            <v>0</v>
          </cell>
          <cell r="G910">
            <v>0</v>
          </cell>
          <cell r="H910">
            <v>0</v>
          </cell>
          <cell r="I910">
            <v>0</v>
          </cell>
          <cell r="J910">
            <v>0</v>
          </cell>
          <cell r="K910">
            <v>0</v>
          </cell>
          <cell r="L910">
            <v>0</v>
          </cell>
        </row>
        <row r="911">
          <cell r="E911">
            <v>0</v>
          </cell>
          <cell r="F911">
            <v>0</v>
          </cell>
          <cell r="G911">
            <v>0</v>
          </cell>
          <cell r="H911">
            <v>0</v>
          </cell>
          <cell r="I911">
            <v>0</v>
          </cell>
          <cell r="J911">
            <v>0</v>
          </cell>
          <cell r="K911">
            <v>0</v>
          </cell>
          <cell r="L911">
            <v>0</v>
          </cell>
        </row>
        <row r="912">
          <cell r="E912" t="str">
            <v>@NA</v>
          </cell>
          <cell r="F912" t="str">
            <v>@NA</v>
          </cell>
          <cell r="G912" t="str">
            <v>@NA</v>
          </cell>
          <cell r="H912" t="str">
            <v>@NA</v>
          </cell>
          <cell r="I912" t="str">
            <v>@NA</v>
          </cell>
          <cell r="J912" t="str">
            <v>@NA</v>
          </cell>
          <cell r="K912" t="str">
            <v>@NA</v>
          </cell>
          <cell r="L912" t="str">
            <v>@NA</v>
          </cell>
        </row>
        <row r="913">
          <cell r="B913" t="str">
            <v>&lt;REF&gt;EBITA</v>
          </cell>
          <cell r="E913">
            <v>446.476</v>
          </cell>
          <cell r="F913">
            <v>460.37400000000008</v>
          </cell>
          <cell r="G913">
            <v>380.29300000000006</v>
          </cell>
          <cell r="H913">
            <v>567.26079900000013</v>
          </cell>
          <cell r="I913">
            <v>619.05835499999989</v>
          </cell>
          <cell r="J913">
            <v>608.34170599999993</v>
          </cell>
          <cell r="K913">
            <v>713.73123800000008</v>
          </cell>
          <cell r="L913">
            <v>689.23887099999979</v>
          </cell>
        </row>
        <row r="914">
          <cell r="E914">
            <v>2.7490000000000001</v>
          </cell>
          <cell r="F914">
            <v>7.0839999999999996</v>
          </cell>
          <cell r="G914">
            <v>3.93</v>
          </cell>
          <cell r="H914">
            <v>2.8650609999999999</v>
          </cell>
          <cell r="I914">
            <v>0.96104999999999996</v>
          </cell>
          <cell r="J914">
            <v>0.30809199999999881</v>
          </cell>
          <cell r="K914">
            <v>0</v>
          </cell>
          <cell r="L914">
            <v>0</v>
          </cell>
        </row>
        <row r="915">
          <cell r="E915" t="str">
            <v>@NA</v>
          </cell>
          <cell r="F915" t="str">
            <v>@NA</v>
          </cell>
          <cell r="G915" t="str">
            <v>@NA</v>
          </cell>
          <cell r="H915" t="str">
            <v>@NA</v>
          </cell>
          <cell r="I915" t="str">
            <v>@NA</v>
          </cell>
          <cell r="J915" t="str">
            <v>@NA</v>
          </cell>
          <cell r="K915" t="str">
            <v>@NA</v>
          </cell>
          <cell r="L915" t="str">
            <v>@NA</v>
          </cell>
        </row>
        <row r="916">
          <cell r="E916" t="str">
            <v>@NA</v>
          </cell>
          <cell r="F916" t="str">
            <v>@NA</v>
          </cell>
          <cell r="G916" t="str">
            <v>@NA</v>
          </cell>
          <cell r="H916" t="str">
            <v>@NA</v>
          </cell>
          <cell r="I916" t="str">
            <v>@NA</v>
          </cell>
          <cell r="J916" t="str">
            <v>@NA</v>
          </cell>
          <cell r="K916" t="str">
            <v>@NA</v>
          </cell>
          <cell r="L916" t="str">
            <v>@NA</v>
          </cell>
        </row>
        <row r="917">
          <cell r="E917">
            <v>0</v>
          </cell>
          <cell r="F917">
            <v>0</v>
          </cell>
          <cell r="G917">
            <v>0</v>
          </cell>
          <cell r="H917">
            <v>0</v>
          </cell>
          <cell r="I917">
            <v>0</v>
          </cell>
          <cell r="J917">
            <v>0</v>
          </cell>
          <cell r="K917">
            <v>0</v>
          </cell>
          <cell r="L917">
            <v>0</v>
          </cell>
        </row>
        <row r="918">
          <cell r="E918">
            <v>0</v>
          </cell>
          <cell r="F918">
            <v>0</v>
          </cell>
          <cell r="G918">
            <v>0</v>
          </cell>
          <cell r="H918">
            <v>0</v>
          </cell>
          <cell r="I918">
            <v>0</v>
          </cell>
          <cell r="J918">
            <v>0</v>
          </cell>
          <cell r="K918">
            <v>0</v>
          </cell>
          <cell r="L918">
            <v>0</v>
          </cell>
        </row>
        <row r="919">
          <cell r="E919" t="str">
            <v>@NA</v>
          </cell>
          <cell r="F919" t="str">
            <v>@NA</v>
          </cell>
          <cell r="G919" t="str">
            <v>@NA</v>
          </cell>
          <cell r="H919" t="str">
            <v>@NA</v>
          </cell>
          <cell r="I919" t="str">
            <v>@NA</v>
          </cell>
          <cell r="J919" t="str">
            <v>@NA</v>
          </cell>
          <cell r="K919" t="str">
            <v>@NA</v>
          </cell>
          <cell r="L919" t="str">
            <v>@NA</v>
          </cell>
        </row>
        <row r="920">
          <cell r="E920">
            <v>0</v>
          </cell>
          <cell r="F920">
            <v>0</v>
          </cell>
          <cell r="G920">
            <v>0</v>
          </cell>
          <cell r="H920">
            <v>0</v>
          </cell>
          <cell r="I920">
            <v>0</v>
          </cell>
          <cell r="J920">
            <v>0</v>
          </cell>
          <cell r="K920">
            <v>0</v>
          </cell>
          <cell r="L920">
            <v>0</v>
          </cell>
        </row>
        <row r="921">
          <cell r="E921" t="str">
            <v>@NA</v>
          </cell>
          <cell r="F921" t="str">
            <v>@NA</v>
          </cell>
          <cell r="G921" t="str">
            <v>@NA</v>
          </cell>
          <cell r="H921" t="str">
            <v>@NA</v>
          </cell>
          <cell r="I921" t="str">
            <v>@NA</v>
          </cell>
          <cell r="J921" t="str">
            <v>@NA</v>
          </cell>
          <cell r="K921" t="str">
            <v>@NA</v>
          </cell>
          <cell r="L921" t="str">
            <v>@NA</v>
          </cell>
        </row>
        <row r="922">
          <cell r="E922">
            <v>0</v>
          </cell>
          <cell r="F922">
            <v>0</v>
          </cell>
          <cell r="G922">
            <v>0</v>
          </cell>
          <cell r="H922">
            <v>0</v>
          </cell>
          <cell r="I922">
            <v>0</v>
          </cell>
          <cell r="J922">
            <v>0</v>
          </cell>
          <cell r="K922">
            <v>0</v>
          </cell>
          <cell r="L922">
            <v>0</v>
          </cell>
        </row>
        <row r="923">
          <cell r="E923">
            <v>0</v>
          </cell>
          <cell r="F923">
            <v>0</v>
          </cell>
          <cell r="G923">
            <v>0</v>
          </cell>
          <cell r="H923">
            <v>0</v>
          </cell>
          <cell r="I923">
            <v>0</v>
          </cell>
          <cell r="J923">
            <v>0</v>
          </cell>
          <cell r="K923">
            <v>0</v>
          </cell>
          <cell r="L923">
            <v>0</v>
          </cell>
        </row>
        <row r="924">
          <cell r="E924">
            <v>0</v>
          </cell>
          <cell r="F924">
            <v>0</v>
          </cell>
          <cell r="G924">
            <v>0</v>
          </cell>
          <cell r="H924">
            <v>0</v>
          </cell>
          <cell r="I924">
            <v>0</v>
          </cell>
          <cell r="J924">
            <v>0</v>
          </cell>
          <cell r="K924">
            <v>0</v>
          </cell>
          <cell r="L924">
            <v>0</v>
          </cell>
        </row>
        <row r="925">
          <cell r="E925">
            <v>0</v>
          </cell>
          <cell r="F925">
            <v>0</v>
          </cell>
          <cell r="G925">
            <v>0</v>
          </cell>
          <cell r="H925">
            <v>0</v>
          </cell>
          <cell r="I925">
            <v>0</v>
          </cell>
          <cell r="J925">
            <v>0</v>
          </cell>
          <cell r="K925">
            <v>0</v>
          </cell>
          <cell r="L925">
            <v>0</v>
          </cell>
        </row>
        <row r="926">
          <cell r="E926" t="str">
            <v>@NA</v>
          </cell>
          <cell r="F926" t="str">
            <v>@NA</v>
          </cell>
          <cell r="G926" t="str">
            <v>@NA</v>
          </cell>
          <cell r="H926" t="str">
            <v>@NA</v>
          </cell>
          <cell r="I926" t="str">
            <v>@NA</v>
          </cell>
          <cell r="J926" t="str">
            <v>@NA</v>
          </cell>
          <cell r="K926" t="str">
            <v>@NA</v>
          </cell>
          <cell r="L926" t="str">
            <v>@NA</v>
          </cell>
        </row>
        <row r="927">
          <cell r="E927">
            <v>0</v>
          </cell>
          <cell r="F927">
            <v>0</v>
          </cell>
          <cell r="G927">
            <v>0</v>
          </cell>
          <cell r="H927">
            <v>0</v>
          </cell>
          <cell r="I927">
            <v>0</v>
          </cell>
          <cell r="J927">
            <v>0</v>
          </cell>
          <cell r="K927">
            <v>0</v>
          </cell>
          <cell r="L927">
            <v>0</v>
          </cell>
        </row>
        <row r="928">
          <cell r="E928">
            <v>0</v>
          </cell>
          <cell r="F928">
            <v>0</v>
          </cell>
          <cell r="G928">
            <v>0</v>
          </cell>
          <cell r="H928">
            <v>0</v>
          </cell>
          <cell r="I928">
            <v>0</v>
          </cell>
          <cell r="J928">
            <v>0</v>
          </cell>
          <cell r="K928">
            <v>0</v>
          </cell>
          <cell r="L928">
            <v>0</v>
          </cell>
        </row>
        <row r="929">
          <cell r="E929">
            <v>0</v>
          </cell>
          <cell r="F929">
            <v>0</v>
          </cell>
          <cell r="G929">
            <v>0</v>
          </cell>
          <cell r="H929">
            <v>0</v>
          </cell>
          <cell r="I929">
            <v>0</v>
          </cell>
          <cell r="J929">
            <v>0</v>
          </cell>
          <cell r="K929">
            <v>0</v>
          </cell>
          <cell r="L929">
            <v>0</v>
          </cell>
        </row>
        <row r="930">
          <cell r="E930">
            <v>0</v>
          </cell>
          <cell r="F930">
            <v>0</v>
          </cell>
          <cell r="G930">
            <v>0</v>
          </cell>
          <cell r="H930">
            <v>0</v>
          </cell>
          <cell r="I930">
            <v>0</v>
          </cell>
          <cell r="J930">
            <v>0</v>
          </cell>
          <cell r="K930">
            <v>0</v>
          </cell>
          <cell r="L930">
            <v>1.7082889999999999</v>
          </cell>
        </row>
        <row r="931">
          <cell r="E931" t="str">
            <v>@NA</v>
          </cell>
          <cell r="F931" t="str">
            <v>@NA</v>
          </cell>
          <cell r="G931" t="str">
            <v>@NA</v>
          </cell>
          <cell r="H931" t="str">
            <v>@NA</v>
          </cell>
          <cell r="I931" t="str">
            <v>@NA</v>
          </cell>
          <cell r="J931" t="str">
            <v>@NA</v>
          </cell>
          <cell r="K931" t="str">
            <v>@NA</v>
          </cell>
          <cell r="L931" t="str">
            <v>@NA</v>
          </cell>
        </row>
        <row r="932">
          <cell r="E932" t="str">
            <v>@NA</v>
          </cell>
          <cell r="F932" t="str">
            <v>@NA</v>
          </cell>
          <cell r="G932" t="str">
            <v>@NA</v>
          </cell>
          <cell r="H932" t="str">
            <v>@NA</v>
          </cell>
          <cell r="I932" t="str">
            <v>@NA</v>
          </cell>
          <cell r="J932" t="str">
            <v>@NA</v>
          </cell>
          <cell r="K932" t="str">
            <v>@NA</v>
          </cell>
          <cell r="L932" t="str">
            <v>@NA</v>
          </cell>
        </row>
        <row r="933">
          <cell r="E933" t="str">
            <v>@NA</v>
          </cell>
          <cell r="F933" t="str">
            <v>@NA</v>
          </cell>
          <cell r="G933" t="str">
            <v>@NA</v>
          </cell>
          <cell r="H933" t="str">
            <v>@NA</v>
          </cell>
          <cell r="I933" t="str">
            <v>@NA</v>
          </cell>
          <cell r="J933" t="str">
            <v>@NA</v>
          </cell>
          <cell r="K933" t="str">
            <v>@NA</v>
          </cell>
          <cell r="L933" t="str">
            <v>@NA</v>
          </cell>
        </row>
        <row r="934">
          <cell r="E934" t="str">
            <v>@NA</v>
          </cell>
          <cell r="F934" t="str">
            <v>@NA</v>
          </cell>
          <cell r="G934" t="str">
            <v>@NA</v>
          </cell>
          <cell r="H934" t="str">
            <v>@NA</v>
          </cell>
          <cell r="I934" t="str">
            <v>@NA</v>
          </cell>
          <cell r="J934" t="str">
            <v>@NA</v>
          </cell>
          <cell r="K934" t="str">
            <v>@NA</v>
          </cell>
          <cell r="L934" t="str">
            <v>@NA</v>
          </cell>
        </row>
        <row r="935">
          <cell r="E935" t="str">
            <v>@NA</v>
          </cell>
          <cell r="F935" t="str">
            <v>@NA</v>
          </cell>
          <cell r="G935" t="str">
            <v>@NA</v>
          </cell>
          <cell r="H935" t="str">
            <v>@NA</v>
          </cell>
          <cell r="I935" t="str">
            <v>@NA</v>
          </cell>
          <cell r="J935" t="str">
            <v>@NA</v>
          </cell>
          <cell r="K935" t="str">
            <v>@NA</v>
          </cell>
          <cell r="L935" t="str">
            <v>@NA</v>
          </cell>
        </row>
        <row r="936">
          <cell r="B936" t="str">
            <v>&lt;REF&gt;XINTA</v>
          </cell>
          <cell r="E936">
            <v>2.7490000000000001</v>
          </cell>
          <cell r="F936">
            <v>7.0839999999999996</v>
          </cell>
          <cell r="G936">
            <v>3.93</v>
          </cell>
          <cell r="H936">
            <v>2.8650609999999999</v>
          </cell>
          <cell r="I936">
            <v>0.96104999999999996</v>
          </cell>
          <cell r="J936">
            <v>0.30809199999999881</v>
          </cell>
          <cell r="K936">
            <v>0</v>
          </cell>
          <cell r="L936">
            <v>1.7082889999999999</v>
          </cell>
        </row>
        <row r="938">
          <cell r="E938">
            <v>573.32500000000005</v>
          </cell>
          <cell r="F938">
            <v>601.59400000000005</v>
          </cell>
          <cell r="G938">
            <v>529.38200000000006</v>
          </cell>
          <cell r="H938">
            <v>716.67748400000005</v>
          </cell>
          <cell r="I938">
            <v>776.86102299999982</v>
          </cell>
          <cell r="J938">
            <v>779.57933600000001</v>
          </cell>
          <cell r="K938">
            <v>900.98428400000012</v>
          </cell>
          <cell r="L938">
            <v>880.89649799999984</v>
          </cell>
        </row>
        <row r="939">
          <cell r="E939" t="str">
            <v>@NA</v>
          </cell>
          <cell r="F939" t="str">
            <v>@NA</v>
          </cell>
          <cell r="G939" t="str">
            <v>@NA</v>
          </cell>
          <cell r="H939" t="str">
            <v>@NA</v>
          </cell>
          <cell r="I939" t="str">
            <v>@NA</v>
          </cell>
          <cell r="J939" t="str">
            <v>@NA</v>
          </cell>
          <cell r="K939" t="str">
            <v>@NA</v>
          </cell>
          <cell r="L939" t="str">
            <v>@NA</v>
          </cell>
        </row>
        <row r="940">
          <cell r="E940" t="str">
            <v/>
          </cell>
          <cell r="F940" t="str">
            <v/>
          </cell>
          <cell r="G940" t="str">
            <v/>
          </cell>
          <cell r="H940" t="str">
            <v/>
          </cell>
          <cell r="I940" t="str">
            <v/>
          </cell>
          <cell r="J940" t="str">
            <v/>
          </cell>
          <cell r="K940" t="str">
            <v/>
          </cell>
          <cell r="L940" t="str">
            <v/>
          </cell>
        </row>
        <row r="941">
          <cell r="E941">
            <v>0</v>
          </cell>
          <cell r="F941">
            <v>0</v>
          </cell>
          <cell r="G941">
            <v>0</v>
          </cell>
          <cell r="H941">
            <v>0</v>
          </cell>
          <cell r="I941">
            <v>0</v>
          </cell>
          <cell r="J941">
            <v>0</v>
          </cell>
          <cell r="K941">
            <v>0</v>
          </cell>
          <cell r="L941">
            <v>0</v>
          </cell>
        </row>
        <row r="942">
          <cell r="E942" t="str">
            <v>@NA</v>
          </cell>
          <cell r="F942" t="str">
            <v>@NA</v>
          </cell>
          <cell r="G942" t="str">
            <v>@NA</v>
          </cell>
          <cell r="H942" t="str">
            <v>@NA</v>
          </cell>
          <cell r="I942" t="str">
            <v>@NA</v>
          </cell>
          <cell r="J942" t="str">
            <v>@NA</v>
          </cell>
          <cell r="K942" t="str">
            <v>@NA</v>
          </cell>
          <cell r="L942" t="str">
            <v>@NA</v>
          </cell>
        </row>
        <row r="943">
          <cell r="E943">
            <v>0</v>
          </cell>
          <cell r="F943">
            <v>0</v>
          </cell>
          <cell r="G943">
            <v>0</v>
          </cell>
          <cell r="H943">
            <v>0</v>
          </cell>
          <cell r="I943">
            <v>0</v>
          </cell>
          <cell r="J943">
            <v>0</v>
          </cell>
          <cell r="K943">
            <v>0</v>
          </cell>
          <cell r="L943">
            <v>0</v>
          </cell>
        </row>
        <row r="944">
          <cell r="E944" t="str">
            <v>@NA</v>
          </cell>
          <cell r="F944" t="str">
            <v>@NA</v>
          </cell>
          <cell r="G944" t="str">
            <v>@NA</v>
          </cell>
          <cell r="H944" t="str">
            <v>@NA</v>
          </cell>
          <cell r="I944" t="str">
            <v>@NA</v>
          </cell>
          <cell r="J944" t="str">
            <v>@NA</v>
          </cell>
          <cell r="K944" t="str">
            <v>@NA</v>
          </cell>
          <cell r="L944" t="str">
            <v>@NA</v>
          </cell>
        </row>
        <row r="945">
          <cell r="E945">
            <v>0</v>
          </cell>
          <cell r="F945">
            <v>0</v>
          </cell>
          <cell r="G945">
            <v>0</v>
          </cell>
          <cell r="H945">
            <v>0</v>
          </cell>
          <cell r="I945">
            <v>0</v>
          </cell>
          <cell r="J945">
            <v>0</v>
          </cell>
          <cell r="K945">
            <v>0</v>
          </cell>
          <cell r="L945">
            <v>0</v>
          </cell>
        </row>
        <row r="946">
          <cell r="E946">
            <v>0</v>
          </cell>
          <cell r="F946">
            <v>0</v>
          </cell>
          <cell r="G946">
            <v>0</v>
          </cell>
          <cell r="H946">
            <v>0</v>
          </cell>
          <cell r="I946">
            <v>0</v>
          </cell>
          <cell r="J946">
            <v>0</v>
          </cell>
          <cell r="K946">
            <v>0</v>
          </cell>
          <cell r="L946">
            <v>0</v>
          </cell>
        </row>
        <row r="947">
          <cell r="E947" t="str">
            <v>@NA</v>
          </cell>
          <cell r="F947" t="str">
            <v>@NA</v>
          </cell>
          <cell r="G947" t="str">
            <v>@NA</v>
          </cell>
          <cell r="H947" t="str">
            <v>@NA</v>
          </cell>
          <cell r="I947" t="str">
            <v>@NA</v>
          </cell>
          <cell r="J947" t="str">
            <v>@NA</v>
          </cell>
          <cell r="K947" t="str">
            <v>@NA</v>
          </cell>
          <cell r="L947" t="str">
            <v>@NA</v>
          </cell>
        </row>
        <row r="948">
          <cell r="E948" t="str">
            <v>@NA</v>
          </cell>
          <cell r="F948" t="str">
            <v>@NA</v>
          </cell>
          <cell r="G948" t="str">
            <v>@NA</v>
          </cell>
          <cell r="H948" t="str">
            <v>@NA</v>
          </cell>
          <cell r="I948" t="str">
            <v>@NA</v>
          </cell>
          <cell r="J948" t="str">
            <v>@NA</v>
          </cell>
          <cell r="K948" t="str">
            <v>@NA</v>
          </cell>
          <cell r="L948" t="str">
            <v>@NA</v>
          </cell>
        </row>
        <row r="949">
          <cell r="E949">
            <v>0</v>
          </cell>
          <cell r="F949">
            <v>0</v>
          </cell>
          <cell r="G949">
            <v>0</v>
          </cell>
          <cell r="H949">
            <v>0</v>
          </cell>
          <cell r="I949">
            <v>0</v>
          </cell>
          <cell r="J949">
            <v>0</v>
          </cell>
          <cell r="K949">
            <v>0</v>
          </cell>
          <cell r="L949">
            <v>0</v>
          </cell>
        </row>
        <row r="950">
          <cell r="E950">
            <v>0</v>
          </cell>
          <cell r="F950">
            <v>0</v>
          </cell>
          <cell r="G950">
            <v>0</v>
          </cell>
          <cell r="H950">
            <v>0</v>
          </cell>
          <cell r="I950">
            <v>0</v>
          </cell>
          <cell r="J950">
            <v>0</v>
          </cell>
          <cell r="K950">
            <v>0</v>
          </cell>
          <cell r="L950">
            <v>0</v>
          </cell>
        </row>
        <row r="951">
          <cell r="E951">
            <v>0</v>
          </cell>
          <cell r="F951">
            <v>0</v>
          </cell>
          <cell r="G951">
            <v>0</v>
          </cell>
          <cell r="H951">
            <v>0</v>
          </cell>
          <cell r="I951">
            <v>0</v>
          </cell>
          <cell r="J951">
            <v>0</v>
          </cell>
          <cell r="K951">
            <v>0</v>
          </cell>
          <cell r="L951">
            <v>0</v>
          </cell>
        </row>
        <row r="952">
          <cell r="E952" t="str">
            <v>@NA</v>
          </cell>
          <cell r="F952" t="str">
            <v>@NA</v>
          </cell>
          <cell r="G952" t="str">
            <v>@NA</v>
          </cell>
          <cell r="H952" t="str">
            <v>@NA</v>
          </cell>
          <cell r="I952" t="str">
            <v>@NA</v>
          </cell>
          <cell r="J952" t="str">
            <v>@NA</v>
          </cell>
          <cell r="K952" t="str">
            <v>@NA</v>
          </cell>
          <cell r="L952" t="str">
            <v>@NA</v>
          </cell>
        </row>
        <row r="953">
          <cell r="E953" t="str">
            <v>@NA</v>
          </cell>
          <cell r="F953" t="str">
            <v>@NA</v>
          </cell>
          <cell r="G953" t="str">
            <v>@NA</v>
          </cell>
          <cell r="H953" t="str">
            <v>@NA</v>
          </cell>
          <cell r="I953" t="str">
            <v>@NA</v>
          </cell>
          <cell r="J953" t="str">
            <v>@NA</v>
          </cell>
          <cell r="K953" t="str">
            <v>@NA</v>
          </cell>
          <cell r="L953" t="str">
            <v>@NA</v>
          </cell>
        </row>
        <row r="954">
          <cell r="E954" t="str">
            <v>@NA</v>
          </cell>
          <cell r="F954" t="str">
            <v>@NA</v>
          </cell>
          <cell r="G954" t="str">
            <v>@NA</v>
          </cell>
          <cell r="H954" t="str">
            <v>@NA</v>
          </cell>
          <cell r="I954" t="str">
            <v>@NA</v>
          </cell>
          <cell r="J954" t="str">
            <v>@NA</v>
          </cell>
          <cell r="K954" t="str">
            <v>@NA</v>
          </cell>
          <cell r="L954" t="str">
            <v>@NA</v>
          </cell>
        </row>
        <row r="955">
          <cell r="E955">
            <v>0</v>
          </cell>
          <cell r="F955">
            <v>0</v>
          </cell>
          <cell r="G955">
            <v>0</v>
          </cell>
          <cell r="H955">
            <v>0</v>
          </cell>
          <cell r="I955">
            <v>0</v>
          </cell>
          <cell r="J955">
            <v>0</v>
          </cell>
          <cell r="K955">
            <v>0</v>
          </cell>
          <cell r="L955">
            <v>0</v>
          </cell>
        </row>
        <row r="956">
          <cell r="E956" t="str">
            <v>@NA</v>
          </cell>
          <cell r="F956" t="str">
            <v>@NA</v>
          </cell>
          <cell r="G956" t="str">
            <v>@NA</v>
          </cell>
          <cell r="H956" t="str">
            <v>@NA</v>
          </cell>
          <cell r="I956" t="str">
            <v>@NA</v>
          </cell>
          <cell r="J956" t="str">
            <v>@NA</v>
          </cell>
          <cell r="K956" t="str">
            <v>@NA</v>
          </cell>
          <cell r="L956" t="str">
            <v>@NA</v>
          </cell>
        </row>
        <row r="957">
          <cell r="E957" t="str">
            <v>@NA</v>
          </cell>
          <cell r="F957" t="str">
            <v>@NA</v>
          </cell>
          <cell r="G957" t="str">
            <v>@NA</v>
          </cell>
          <cell r="H957" t="str">
            <v>@NA</v>
          </cell>
          <cell r="I957" t="str">
            <v>@NA</v>
          </cell>
          <cell r="J957" t="str">
            <v>@NA</v>
          </cell>
          <cell r="K957" t="str">
            <v>@NA</v>
          </cell>
          <cell r="L957" t="str">
            <v>@NA</v>
          </cell>
        </row>
        <row r="958">
          <cell r="E958" t="str">
            <v>@NA</v>
          </cell>
          <cell r="F958" t="str">
            <v>@NA</v>
          </cell>
          <cell r="G958" t="str">
            <v>@NA</v>
          </cell>
          <cell r="H958" t="str">
            <v>@NA</v>
          </cell>
          <cell r="I958" t="str">
            <v>@NA</v>
          </cell>
          <cell r="J958" t="str">
            <v>@NA</v>
          </cell>
          <cell r="K958" t="str">
            <v>@NA</v>
          </cell>
          <cell r="L958" t="str">
            <v>@NA</v>
          </cell>
        </row>
        <row r="959">
          <cell r="E959" t="str">
            <v>@NA</v>
          </cell>
          <cell r="F959" t="str">
            <v>@NA</v>
          </cell>
          <cell r="G959" t="str">
            <v>@NA</v>
          </cell>
          <cell r="H959" t="str">
            <v>@NA</v>
          </cell>
          <cell r="I959" t="str">
            <v>@NA</v>
          </cell>
          <cell r="J959" t="str">
            <v>@NA</v>
          </cell>
          <cell r="K959" t="str">
            <v>@NA</v>
          </cell>
          <cell r="L959" t="str">
            <v>@NA</v>
          </cell>
        </row>
        <row r="960">
          <cell r="E960">
            <v>-8.673</v>
          </cell>
          <cell r="F960">
            <v>-12.991</v>
          </cell>
          <cell r="G960">
            <v>-14.65</v>
          </cell>
          <cell r="H960">
            <v>-16.957999999999998</v>
          </cell>
          <cell r="I960">
            <v>-17.13</v>
          </cell>
          <cell r="J960">
            <v>-17.628</v>
          </cell>
          <cell r="K960">
            <v>-21.18552</v>
          </cell>
          <cell r="L960">
            <v>-24.097199</v>
          </cell>
        </row>
        <row r="961">
          <cell r="E961" t="str">
            <v>@NA</v>
          </cell>
          <cell r="F961" t="str">
            <v>@NA</v>
          </cell>
          <cell r="G961" t="str">
            <v>@NA</v>
          </cell>
          <cell r="H961" t="str">
            <v>@NA</v>
          </cell>
          <cell r="I961" t="str">
            <v>@NA</v>
          </cell>
          <cell r="J961" t="str">
            <v>@NA</v>
          </cell>
          <cell r="K961" t="str">
            <v>@NA</v>
          </cell>
          <cell r="L961" t="str">
            <v>@NA</v>
          </cell>
        </row>
        <row r="962">
          <cell r="E962" t="str">
            <v>@NA</v>
          </cell>
          <cell r="F962" t="str">
            <v>@NA</v>
          </cell>
          <cell r="G962" t="str">
            <v>@NA</v>
          </cell>
          <cell r="H962" t="str">
            <v>@NA</v>
          </cell>
          <cell r="I962" t="str">
            <v>@NA</v>
          </cell>
          <cell r="J962" t="str">
            <v>@NA</v>
          </cell>
          <cell r="K962" t="str">
            <v>@NA</v>
          </cell>
          <cell r="L962" t="str">
            <v>@NA</v>
          </cell>
        </row>
        <row r="963">
          <cell r="E963" t="str">
            <v>@NA</v>
          </cell>
          <cell r="F963" t="str">
            <v>@NA</v>
          </cell>
          <cell r="G963" t="str">
            <v>@NA</v>
          </cell>
          <cell r="H963" t="str">
            <v>@NA</v>
          </cell>
          <cell r="I963" t="str">
            <v>@NA</v>
          </cell>
          <cell r="J963" t="str">
            <v>@NA</v>
          </cell>
          <cell r="K963" t="str">
            <v>@NA</v>
          </cell>
          <cell r="L963" t="str">
            <v>@NA</v>
          </cell>
        </row>
        <row r="964">
          <cell r="E964" t="str">
            <v>@NA</v>
          </cell>
          <cell r="F964" t="str">
            <v>@NA</v>
          </cell>
          <cell r="G964" t="str">
            <v>@NA</v>
          </cell>
          <cell r="H964" t="str">
            <v>@NA</v>
          </cell>
          <cell r="I964" t="str">
            <v>@NA</v>
          </cell>
          <cell r="J964" t="str">
            <v>@NA</v>
          </cell>
          <cell r="K964" t="str">
            <v>@NA</v>
          </cell>
          <cell r="L964" t="str">
            <v>@NA</v>
          </cell>
        </row>
        <row r="965">
          <cell r="E965" t="str">
            <v>@NA</v>
          </cell>
          <cell r="F965" t="str">
            <v>@NA</v>
          </cell>
          <cell r="G965" t="str">
            <v>@NA</v>
          </cell>
          <cell r="H965" t="str">
            <v>@NA</v>
          </cell>
          <cell r="I965" t="str">
            <v>@NA</v>
          </cell>
          <cell r="J965" t="str">
            <v>@NA</v>
          </cell>
          <cell r="K965" t="str">
            <v>@NA</v>
          </cell>
          <cell r="L965" t="str">
            <v>@NA</v>
          </cell>
        </row>
        <row r="966">
          <cell r="E966" t="str">
            <v>@NA</v>
          </cell>
          <cell r="F966" t="str">
            <v>@NA</v>
          </cell>
          <cell r="G966" t="str">
            <v>@NA</v>
          </cell>
          <cell r="H966" t="str">
            <v>@NA</v>
          </cell>
          <cell r="I966" t="str">
            <v>@NA</v>
          </cell>
          <cell r="J966" t="str">
            <v>@NA</v>
          </cell>
          <cell r="K966" t="str">
            <v>@NA</v>
          </cell>
          <cell r="L966" t="str">
            <v>@NA</v>
          </cell>
        </row>
        <row r="967">
          <cell r="E967" t="str">
            <v>@NA</v>
          </cell>
          <cell r="F967" t="str">
            <v>@NA</v>
          </cell>
          <cell r="G967" t="str">
            <v>@NA</v>
          </cell>
          <cell r="H967" t="str">
            <v>@NA</v>
          </cell>
          <cell r="I967" t="str">
            <v>@NA</v>
          </cell>
          <cell r="J967" t="str">
            <v>@NA</v>
          </cell>
          <cell r="K967" t="str">
            <v>@NA</v>
          </cell>
          <cell r="L967" t="str">
            <v>@NA</v>
          </cell>
        </row>
        <row r="968">
          <cell r="E968" t="str">
            <v>@NA</v>
          </cell>
          <cell r="F968" t="str">
            <v>@NA</v>
          </cell>
          <cell r="G968" t="str">
            <v>@NA</v>
          </cell>
          <cell r="H968" t="str">
            <v>@NA</v>
          </cell>
          <cell r="I968" t="str">
            <v>@NA</v>
          </cell>
          <cell r="J968" t="str">
            <v>@NA</v>
          </cell>
          <cell r="K968" t="str">
            <v>@NA</v>
          </cell>
          <cell r="L968" t="str">
            <v>@NA</v>
          </cell>
        </row>
        <row r="969">
          <cell r="E969" t="str">
            <v>@NA</v>
          </cell>
          <cell r="F969" t="str">
            <v>@NA</v>
          </cell>
          <cell r="G969" t="str">
            <v>@NA</v>
          </cell>
          <cell r="H969" t="str">
            <v>@NA</v>
          </cell>
          <cell r="I969" t="str">
            <v>@NA</v>
          </cell>
          <cell r="J969" t="str">
            <v>@NA</v>
          </cell>
          <cell r="K969" t="str">
            <v>@NA</v>
          </cell>
          <cell r="L969" t="str">
            <v>@NA</v>
          </cell>
        </row>
        <row r="970">
          <cell r="E970" t="str">
            <v>@NA</v>
          </cell>
          <cell r="F970" t="str">
            <v>@NA</v>
          </cell>
          <cell r="G970" t="str">
            <v>@NA</v>
          </cell>
          <cell r="H970" t="str">
            <v>@NA</v>
          </cell>
          <cell r="I970" t="str">
            <v>@NA</v>
          </cell>
          <cell r="J970" t="str">
            <v>@NA</v>
          </cell>
          <cell r="K970" t="str">
            <v>@NA</v>
          </cell>
          <cell r="L970" t="str">
            <v>@NA</v>
          </cell>
        </row>
        <row r="971">
          <cell r="E971" t="str">
            <v>@NA</v>
          </cell>
          <cell r="F971" t="str">
            <v>@NA</v>
          </cell>
          <cell r="G971" t="str">
            <v>@NA</v>
          </cell>
          <cell r="H971" t="str">
            <v>@NA</v>
          </cell>
          <cell r="I971" t="str">
            <v>@NA</v>
          </cell>
          <cell r="J971" t="str">
            <v>@NA</v>
          </cell>
          <cell r="K971" t="str">
            <v>@NA</v>
          </cell>
          <cell r="L971" t="str">
            <v>@NA</v>
          </cell>
        </row>
        <row r="972">
          <cell r="E972" t="str">
            <v>@NA</v>
          </cell>
          <cell r="F972" t="str">
            <v>@NA</v>
          </cell>
          <cell r="G972" t="str">
            <v>@NA</v>
          </cell>
          <cell r="H972" t="str">
            <v>@NA</v>
          </cell>
          <cell r="I972" t="str">
            <v>@NA</v>
          </cell>
          <cell r="J972" t="str">
            <v>@NA</v>
          </cell>
          <cell r="K972" t="str">
            <v>@NA</v>
          </cell>
          <cell r="L972" t="str">
            <v>@NA</v>
          </cell>
        </row>
        <row r="973">
          <cell r="E973" t="str">
            <v>@NA</v>
          </cell>
          <cell r="F973" t="str">
            <v>@NA</v>
          </cell>
          <cell r="G973" t="str">
            <v>@NA</v>
          </cell>
          <cell r="H973" t="str">
            <v>@NA</v>
          </cell>
          <cell r="I973" t="str">
            <v>@NA</v>
          </cell>
          <cell r="J973" t="str">
            <v>@NA</v>
          </cell>
          <cell r="K973" t="str">
            <v>@NA</v>
          </cell>
          <cell r="L973" t="str">
            <v>@NA</v>
          </cell>
        </row>
        <row r="974">
          <cell r="E974" t="str">
            <v>@NA</v>
          </cell>
          <cell r="F974" t="str">
            <v>@NA</v>
          </cell>
          <cell r="G974" t="str">
            <v>@NA</v>
          </cell>
          <cell r="H974" t="str">
            <v>@NA</v>
          </cell>
          <cell r="I974" t="str">
            <v>@NA</v>
          </cell>
          <cell r="J974" t="str">
            <v>@NA</v>
          </cell>
          <cell r="K974" t="str">
            <v>@NA</v>
          </cell>
          <cell r="L974" t="str">
            <v>@NA</v>
          </cell>
        </row>
        <row r="975">
          <cell r="E975" t="str">
            <v>@NA</v>
          </cell>
          <cell r="F975" t="str">
            <v>@NA</v>
          </cell>
          <cell r="G975" t="str">
            <v>@NA</v>
          </cell>
          <cell r="H975" t="str">
            <v>@NA</v>
          </cell>
          <cell r="I975" t="str">
            <v>@NA</v>
          </cell>
          <cell r="J975" t="str">
            <v>@NA</v>
          </cell>
          <cell r="K975" t="str">
            <v>@NA</v>
          </cell>
          <cell r="L975" t="str">
            <v>@NA</v>
          </cell>
        </row>
        <row r="976">
          <cell r="E976" t="str">
            <v>@NA</v>
          </cell>
          <cell r="F976" t="str">
            <v>@NA</v>
          </cell>
          <cell r="G976" t="str">
            <v>@NA</v>
          </cell>
          <cell r="H976" t="str">
            <v>@NA</v>
          </cell>
          <cell r="I976" t="str">
            <v>@NA</v>
          </cell>
          <cell r="J976" t="str">
            <v>@NA</v>
          </cell>
          <cell r="K976" t="str">
            <v>@NA</v>
          </cell>
          <cell r="L976" t="str">
            <v>@NA</v>
          </cell>
        </row>
        <row r="977">
          <cell r="E977" t="str">
            <v>@NA</v>
          </cell>
          <cell r="F977" t="str">
            <v>@NA</v>
          </cell>
          <cell r="G977" t="str">
            <v>@NA</v>
          </cell>
          <cell r="H977" t="str">
            <v>@NA</v>
          </cell>
          <cell r="I977" t="str">
            <v>@NA</v>
          </cell>
          <cell r="J977" t="str">
            <v>@NA</v>
          </cell>
          <cell r="K977" t="str">
            <v>@NA</v>
          </cell>
          <cell r="L977" t="str">
            <v>@NA</v>
          </cell>
        </row>
        <row r="978">
          <cell r="E978">
            <v>1.2809999999999999</v>
          </cell>
          <cell r="F978">
            <v>-0.38900000000000001</v>
          </cell>
          <cell r="G978" t="str">
            <v>@NA</v>
          </cell>
          <cell r="H978">
            <v>-1.95E-2</v>
          </cell>
          <cell r="I978" t="str">
            <v>@NA</v>
          </cell>
          <cell r="J978" t="str">
            <v>@NA</v>
          </cell>
          <cell r="K978">
            <v>0.16331000000000001</v>
          </cell>
          <cell r="L978">
            <v>-0.13270799999999999</v>
          </cell>
        </row>
        <row r="979">
          <cell r="E979" t="str">
            <v>@NA</v>
          </cell>
          <cell r="F979" t="str">
            <v>@NA</v>
          </cell>
          <cell r="G979" t="str">
            <v>@NA</v>
          </cell>
          <cell r="H979" t="str">
            <v>@NA</v>
          </cell>
          <cell r="I979" t="str">
            <v>@NA</v>
          </cell>
          <cell r="J979" t="str">
            <v>@NA</v>
          </cell>
          <cell r="K979" t="str">
            <v>@NA</v>
          </cell>
          <cell r="L979" t="str">
            <v>@NA</v>
          </cell>
        </row>
        <row r="980">
          <cell r="E980" t="str">
            <v>@NA</v>
          </cell>
          <cell r="F980" t="str">
            <v>@NA</v>
          </cell>
          <cell r="G980" t="str">
            <v>@NA</v>
          </cell>
          <cell r="H980" t="str">
            <v>@NA</v>
          </cell>
          <cell r="I980" t="str">
            <v>@NA</v>
          </cell>
          <cell r="J980" t="str">
            <v>@NA</v>
          </cell>
          <cell r="K980" t="str">
            <v>@NA</v>
          </cell>
          <cell r="L980" t="str">
            <v>@NA</v>
          </cell>
        </row>
        <row r="981">
          <cell r="E981" t="str">
            <v>@NA</v>
          </cell>
          <cell r="F981" t="str">
            <v>@NA</v>
          </cell>
          <cell r="G981" t="str">
            <v>@NA</v>
          </cell>
          <cell r="H981" t="str">
            <v>@NA</v>
          </cell>
          <cell r="I981" t="str">
            <v>@NA</v>
          </cell>
          <cell r="J981" t="str">
            <v>@NA</v>
          </cell>
          <cell r="K981" t="str">
            <v>@NA</v>
          </cell>
          <cell r="L981" t="str">
            <v>@NA</v>
          </cell>
        </row>
        <row r="982">
          <cell r="E982" t="str">
            <v>@NA</v>
          </cell>
          <cell r="F982" t="str">
            <v>@NA</v>
          </cell>
          <cell r="G982" t="str">
            <v>@NA</v>
          </cell>
          <cell r="H982" t="str">
            <v>@NA</v>
          </cell>
          <cell r="I982">
            <v>0</v>
          </cell>
          <cell r="J982" t="str">
            <v>@NA</v>
          </cell>
          <cell r="K982" t="str">
            <v>@NA</v>
          </cell>
          <cell r="L982" t="str">
            <v>@NA</v>
          </cell>
        </row>
        <row r="983">
          <cell r="E983" t="str">
            <v>@NA</v>
          </cell>
          <cell r="F983" t="str">
            <v>@NA</v>
          </cell>
          <cell r="G983" t="str">
            <v>@NA</v>
          </cell>
          <cell r="H983" t="str">
            <v>@NA</v>
          </cell>
          <cell r="I983" t="str">
            <v>@NA</v>
          </cell>
          <cell r="J983" t="str">
            <v>@NA</v>
          </cell>
          <cell r="K983" t="str">
            <v>@NA</v>
          </cell>
          <cell r="L983" t="str">
            <v>@NA</v>
          </cell>
        </row>
        <row r="984">
          <cell r="E984" t="str">
            <v>@NA</v>
          </cell>
          <cell r="F984" t="str">
            <v>@NA</v>
          </cell>
          <cell r="G984" t="str">
            <v>@NA</v>
          </cell>
          <cell r="H984" t="str">
            <v>@NA</v>
          </cell>
          <cell r="I984" t="str">
            <v>@NA</v>
          </cell>
          <cell r="J984" t="str">
            <v>@NA</v>
          </cell>
          <cell r="K984" t="str">
            <v>@NA</v>
          </cell>
          <cell r="L984" t="str">
            <v>@NA</v>
          </cell>
        </row>
        <row r="985">
          <cell r="E985" t="str">
            <v>@NA</v>
          </cell>
          <cell r="F985" t="str">
            <v>@NA</v>
          </cell>
          <cell r="G985" t="str">
            <v>@NA</v>
          </cell>
          <cell r="H985" t="str">
            <v>@NA</v>
          </cell>
          <cell r="I985" t="str">
            <v>@NA</v>
          </cell>
          <cell r="J985" t="str">
            <v>@NA</v>
          </cell>
          <cell r="K985" t="str">
            <v>@NA</v>
          </cell>
          <cell r="L985" t="str">
            <v>@NA</v>
          </cell>
        </row>
        <row r="986">
          <cell r="E986" t="str">
            <v>@NA</v>
          </cell>
          <cell r="F986" t="str">
            <v>@NA</v>
          </cell>
          <cell r="G986" t="str">
            <v>@NA</v>
          </cell>
          <cell r="H986" t="str">
            <v>@NA</v>
          </cell>
          <cell r="I986" t="str">
            <v>@NA</v>
          </cell>
          <cell r="J986" t="str">
            <v>@NA</v>
          </cell>
          <cell r="K986" t="str">
            <v>@NA</v>
          </cell>
          <cell r="L986" t="str">
            <v>@NA</v>
          </cell>
        </row>
        <row r="987">
          <cell r="E987" t="str">
            <v>@NA</v>
          </cell>
          <cell r="F987" t="str">
            <v>@NA</v>
          </cell>
          <cell r="G987" t="str">
            <v>@NA</v>
          </cell>
          <cell r="H987" t="str">
            <v>@NA</v>
          </cell>
          <cell r="I987" t="str">
            <v>@NA</v>
          </cell>
          <cell r="J987" t="str">
            <v>@NA</v>
          </cell>
          <cell r="K987" t="str">
            <v>@NA</v>
          </cell>
          <cell r="L987" t="str">
            <v>@NA</v>
          </cell>
        </row>
        <row r="988">
          <cell r="E988" t="str">
            <v>@NA</v>
          </cell>
          <cell r="F988" t="str">
            <v>@NA</v>
          </cell>
          <cell r="G988" t="str">
            <v>@NA</v>
          </cell>
          <cell r="H988" t="str">
            <v>@NA</v>
          </cell>
          <cell r="I988" t="str">
            <v>@NA</v>
          </cell>
          <cell r="J988" t="str">
            <v>@NA</v>
          </cell>
          <cell r="K988" t="str">
            <v>@NA</v>
          </cell>
          <cell r="L988" t="str">
            <v>@NA</v>
          </cell>
        </row>
        <row r="989">
          <cell r="E989" t="str">
            <v>@NA</v>
          </cell>
          <cell r="F989" t="str">
            <v>@NA</v>
          </cell>
          <cell r="G989" t="str">
            <v>@NA</v>
          </cell>
          <cell r="H989" t="str">
            <v>@NA</v>
          </cell>
          <cell r="I989" t="str">
            <v>@NA</v>
          </cell>
          <cell r="J989" t="str">
            <v>@NA</v>
          </cell>
          <cell r="K989" t="str">
            <v>@NA</v>
          </cell>
          <cell r="L989" t="str">
            <v>@NA</v>
          </cell>
        </row>
        <row r="990">
          <cell r="B990" t="str">
            <v>&lt;REF&gt;EBITDAA</v>
          </cell>
          <cell r="E990">
            <v>565.93299999999999</v>
          </cell>
          <cell r="F990">
            <v>588.21400000000006</v>
          </cell>
          <cell r="G990">
            <v>514.73200000000008</v>
          </cell>
          <cell r="H990">
            <v>699.69998400000009</v>
          </cell>
          <cell r="I990">
            <v>759.73102299999982</v>
          </cell>
          <cell r="J990">
            <v>761.95133599999997</v>
          </cell>
          <cell r="K990">
            <v>879.96207400000014</v>
          </cell>
          <cell r="L990">
            <v>856.66659099999981</v>
          </cell>
        </row>
        <row r="993">
          <cell r="E993">
            <v>565.93299999999999</v>
          </cell>
          <cell r="F993">
            <v>588.21400000000006</v>
          </cell>
          <cell r="G993">
            <v>514.73200000000008</v>
          </cell>
          <cell r="H993">
            <v>699.69998400000009</v>
          </cell>
          <cell r="I993">
            <v>759.73102299999982</v>
          </cell>
          <cell r="J993">
            <v>761.95133599999997</v>
          </cell>
          <cell r="K993">
            <v>879.96207400000014</v>
          </cell>
          <cell r="L993">
            <v>856.66659099999981</v>
          </cell>
        </row>
        <row r="994">
          <cell r="E994">
            <v>-2.7490000000000001</v>
          </cell>
          <cell r="F994">
            <v>-7.0839999999999996</v>
          </cell>
          <cell r="G994">
            <v>-3.93</v>
          </cell>
          <cell r="H994">
            <v>-2.8650609999999999</v>
          </cell>
          <cell r="I994">
            <v>-0.96104999999999996</v>
          </cell>
          <cell r="J994">
            <v>-0.30809199999999881</v>
          </cell>
          <cell r="K994">
            <v>0</v>
          </cell>
          <cell r="L994">
            <v>-1.7082889999999999</v>
          </cell>
        </row>
        <row r="995">
          <cell r="B995" t="str">
            <v>&lt;REF&gt;INTDIVINCA</v>
          </cell>
          <cell r="E995">
            <v>14.836</v>
          </cell>
          <cell r="F995">
            <v>18.7</v>
          </cell>
          <cell r="G995">
            <v>15.36</v>
          </cell>
          <cell r="H995">
            <v>9.5627110000000002</v>
          </cell>
          <cell r="I995">
            <v>15.030201</v>
          </cell>
          <cell r="J995">
            <v>22.163076</v>
          </cell>
          <cell r="K995">
            <v>21.247</v>
          </cell>
          <cell r="L995">
            <v>22.902825</v>
          </cell>
        </row>
        <row r="996">
          <cell r="B996" t="str">
            <v>&lt;REF&gt;CURTAXA</v>
          </cell>
          <cell r="E996">
            <v>-75.150999999999996</v>
          </cell>
          <cell r="F996">
            <v>-82.688999999999993</v>
          </cell>
          <cell r="G996">
            <v>-113.404</v>
          </cell>
          <cell r="H996">
            <v>-100.045376</v>
          </cell>
          <cell r="I996">
            <v>-115.37734500000001</v>
          </cell>
          <cell r="J996">
            <v>-120.722032</v>
          </cell>
          <cell r="K996">
            <v>-125.079013</v>
          </cell>
          <cell r="L996">
            <v>-124.24623464</v>
          </cell>
        </row>
        <row r="997">
          <cell r="B997" t="str">
            <v>&lt;REF&gt;FFOOTHOGXPX</v>
          </cell>
          <cell r="E997">
            <v>0</v>
          </cell>
          <cell r="F997">
            <v>0</v>
          </cell>
          <cell r="G997">
            <v>0</v>
          </cell>
          <cell r="H997">
            <v>0</v>
          </cell>
          <cell r="I997">
            <v>0</v>
          </cell>
          <cell r="J997">
            <v>0</v>
          </cell>
          <cell r="K997">
            <v>0</v>
          </cell>
          <cell r="L997">
            <v>0</v>
          </cell>
        </row>
        <row r="998">
          <cell r="E998">
            <v>502.86899999999997</v>
          </cell>
          <cell r="F998">
            <v>517.14100000000019</v>
          </cell>
          <cell r="G998">
            <v>412.75800000000004</v>
          </cell>
          <cell r="H998">
            <v>606.35225800000012</v>
          </cell>
          <cell r="I998">
            <v>658.42282899999987</v>
          </cell>
          <cell r="J998">
            <v>663.08428800000002</v>
          </cell>
          <cell r="K998">
            <v>776.13006100000007</v>
          </cell>
          <cell r="L998">
            <v>753.61489235999977</v>
          </cell>
        </row>
        <row r="999">
          <cell r="E999">
            <v>0</v>
          </cell>
          <cell r="F999">
            <v>0</v>
          </cell>
          <cell r="G999">
            <v>0</v>
          </cell>
          <cell r="H999">
            <v>0</v>
          </cell>
          <cell r="I999">
            <v>0</v>
          </cell>
          <cell r="J999">
            <v>0</v>
          </cell>
          <cell r="K999">
            <v>0</v>
          </cell>
          <cell r="L999">
            <v>0</v>
          </cell>
        </row>
        <row r="1001">
          <cell r="E1001">
            <v>573.32500000000005</v>
          </cell>
          <cell r="F1001">
            <v>601.59400000000005</v>
          </cell>
          <cell r="G1001">
            <v>529.38200000000006</v>
          </cell>
          <cell r="H1001">
            <v>716.67748400000005</v>
          </cell>
          <cell r="I1001">
            <v>776.86102299999982</v>
          </cell>
          <cell r="J1001">
            <v>779.57933600000001</v>
          </cell>
          <cell r="K1001">
            <v>900.98428400000012</v>
          </cell>
          <cell r="L1001">
            <v>880.89649799999984</v>
          </cell>
        </row>
        <row r="1002">
          <cell r="E1002">
            <v>-2.7490000000000001</v>
          </cell>
          <cell r="F1002">
            <v>-7.0839999999999996</v>
          </cell>
          <cell r="G1002">
            <v>-3.93</v>
          </cell>
          <cell r="H1002">
            <v>-2.8650609999999999</v>
          </cell>
          <cell r="I1002">
            <v>-0.96104999999999996</v>
          </cell>
          <cell r="J1002">
            <v>-0.30809199999999881</v>
          </cell>
          <cell r="K1002">
            <v>0</v>
          </cell>
          <cell r="L1002">
            <v>0</v>
          </cell>
        </row>
        <row r="1003">
          <cell r="E1003">
            <v>14.836</v>
          </cell>
          <cell r="F1003">
            <v>18.7</v>
          </cell>
          <cell r="G1003">
            <v>15.36</v>
          </cell>
          <cell r="H1003">
            <v>9.5627110000000002</v>
          </cell>
          <cell r="I1003">
            <v>15.030201</v>
          </cell>
          <cell r="J1003">
            <v>22.163076</v>
          </cell>
          <cell r="K1003">
            <v>21.247</v>
          </cell>
          <cell r="L1003">
            <v>22.902825</v>
          </cell>
        </row>
        <row r="1004">
          <cell r="E1004">
            <v>-75.150999999999996</v>
          </cell>
          <cell r="F1004">
            <v>-82.688999999999993</v>
          </cell>
          <cell r="G1004">
            <v>-113.404</v>
          </cell>
          <cell r="H1004">
            <v>-100.045376</v>
          </cell>
          <cell r="I1004">
            <v>-115.37734500000001</v>
          </cell>
          <cell r="J1004">
            <v>-120.722032</v>
          </cell>
          <cell r="K1004">
            <v>-125.079013</v>
          </cell>
          <cell r="L1004">
            <v>-125.305098</v>
          </cell>
        </row>
        <row r="1005">
          <cell r="E1005">
            <v>0</v>
          </cell>
          <cell r="F1005">
            <v>0</v>
          </cell>
          <cell r="G1005">
            <v>0</v>
          </cell>
          <cell r="H1005">
            <v>0</v>
          </cell>
          <cell r="I1005">
            <v>0</v>
          </cell>
          <cell r="J1005">
            <v>0</v>
          </cell>
          <cell r="K1005">
            <v>0</v>
          </cell>
          <cell r="L1005">
            <v>0</v>
          </cell>
        </row>
        <row r="1006">
          <cell r="E1006">
            <v>0</v>
          </cell>
          <cell r="F1006">
            <v>0</v>
          </cell>
          <cell r="G1006">
            <v>0</v>
          </cell>
          <cell r="H1006">
            <v>0</v>
          </cell>
          <cell r="I1006">
            <v>0</v>
          </cell>
          <cell r="J1006">
            <v>0</v>
          </cell>
          <cell r="K1006">
            <v>0</v>
          </cell>
          <cell r="L1006">
            <v>0</v>
          </cell>
        </row>
        <row r="1007">
          <cell r="E1007" t="str">
            <v>@NA</v>
          </cell>
          <cell r="F1007" t="str">
            <v>@NA</v>
          </cell>
          <cell r="G1007" t="str">
            <v>@NA</v>
          </cell>
          <cell r="H1007" t="str">
            <v>@NA</v>
          </cell>
          <cell r="I1007" t="str">
            <v>@NA</v>
          </cell>
          <cell r="J1007" t="str">
            <v>@NA</v>
          </cell>
          <cell r="K1007" t="str">
            <v>@NA</v>
          </cell>
          <cell r="L1007" t="str">
            <v>@NA</v>
          </cell>
        </row>
        <row r="1008">
          <cell r="E1008" t="str">
            <v>@NA</v>
          </cell>
          <cell r="F1008" t="str">
            <v>@NA</v>
          </cell>
          <cell r="G1008" t="str">
            <v>@NA</v>
          </cell>
          <cell r="H1008" t="str">
            <v>@NA</v>
          </cell>
          <cell r="I1008" t="str">
            <v>@NA</v>
          </cell>
          <cell r="J1008" t="str">
            <v>@NA</v>
          </cell>
          <cell r="K1008" t="str">
            <v>@NA</v>
          </cell>
          <cell r="L1008" t="str">
            <v>@NA</v>
          </cell>
        </row>
        <row r="1009">
          <cell r="E1009">
            <v>0</v>
          </cell>
          <cell r="F1009">
            <v>0</v>
          </cell>
          <cell r="G1009">
            <v>0</v>
          </cell>
          <cell r="H1009">
            <v>0</v>
          </cell>
          <cell r="I1009">
            <v>0</v>
          </cell>
          <cell r="J1009">
            <v>0</v>
          </cell>
          <cell r="K1009">
            <v>0</v>
          </cell>
          <cell r="L1009">
            <v>0</v>
          </cell>
        </row>
        <row r="1010">
          <cell r="E1010">
            <v>0</v>
          </cell>
          <cell r="F1010">
            <v>0</v>
          </cell>
          <cell r="G1010">
            <v>0</v>
          </cell>
          <cell r="H1010">
            <v>0</v>
          </cell>
          <cell r="I1010">
            <v>0</v>
          </cell>
          <cell r="J1010">
            <v>0</v>
          </cell>
          <cell r="K1010">
            <v>0</v>
          </cell>
          <cell r="L1010">
            <v>0</v>
          </cell>
        </row>
        <row r="1011">
          <cell r="E1011" t="str">
            <v/>
          </cell>
          <cell r="F1011" t="str">
            <v/>
          </cell>
          <cell r="G1011" t="str">
            <v/>
          </cell>
          <cell r="H1011" t="str">
            <v/>
          </cell>
          <cell r="I1011" t="str">
            <v/>
          </cell>
          <cell r="J1011" t="str">
            <v/>
          </cell>
          <cell r="K1011" t="str">
            <v/>
          </cell>
          <cell r="L1011" t="str">
            <v/>
          </cell>
        </row>
        <row r="1012">
          <cell r="E1012">
            <v>0</v>
          </cell>
          <cell r="F1012">
            <v>0</v>
          </cell>
          <cell r="G1012">
            <v>0</v>
          </cell>
          <cell r="H1012">
            <v>0</v>
          </cell>
          <cell r="I1012">
            <v>0</v>
          </cell>
          <cell r="J1012">
            <v>0</v>
          </cell>
          <cell r="K1012">
            <v>0</v>
          </cell>
          <cell r="L1012">
            <v>0</v>
          </cell>
        </row>
        <row r="1013">
          <cell r="E1013">
            <v>0</v>
          </cell>
          <cell r="F1013">
            <v>0</v>
          </cell>
          <cell r="G1013">
            <v>0</v>
          </cell>
          <cell r="H1013">
            <v>0</v>
          </cell>
          <cell r="I1013">
            <v>0</v>
          </cell>
          <cell r="J1013">
            <v>0</v>
          </cell>
          <cell r="K1013">
            <v>0</v>
          </cell>
          <cell r="L1013">
            <v>0</v>
          </cell>
        </row>
        <row r="1014">
          <cell r="E1014">
            <v>0</v>
          </cell>
          <cell r="F1014">
            <v>0</v>
          </cell>
          <cell r="G1014">
            <v>0</v>
          </cell>
          <cell r="H1014">
            <v>0</v>
          </cell>
          <cell r="I1014">
            <v>0</v>
          </cell>
          <cell r="J1014">
            <v>0</v>
          </cell>
          <cell r="K1014">
            <v>0</v>
          </cell>
          <cell r="L1014">
            <v>0</v>
          </cell>
        </row>
        <row r="1015">
          <cell r="E1015">
            <v>0</v>
          </cell>
          <cell r="F1015">
            <v>0</v>
          </cell>
          <cell r="G1015">
            <v>0</v>
          </cell>
          <cell r="H1015">
            <v>0</v>
          </cell>
          <cell r="I1015">
            <v>0</v>
          </cell>
          <cell r="J1015">
            <v>0</v>
          </cell>
          <cell r="K1015">
            <v>0</v>
          </cell>
          <cell r="L1015">
            <v>0</v>
          </cell>
        </row>
        <row r="1016">
          <cell r="E1016">
            <v>0</v>
          </cell>
          <cell r="F1016">
            <v>0</v>
          </cell>
          <cell r="G1016">
            <v>0</v>
          </cell>
          <cell r="H1016">
            <v>0</v>
          </cell>
          <cell r="I1016">
            <v>0</v>
          </cell>
          <cell r="J1016">
            <v>0</v>
          </cell>
          <cell r="K1016">
            <v>0</v>
          </cell>
          <cell r="L1016">
            <v>0</v>
          </cell>
        </row>
        <row r="1017">
          <cell r="E1017" t="str">
            <v>@NA</v>
          </cell>
          <cell r="F1017" t="str">
            <v>@NA</v>
          </cell>
          <cell r="G1017" t="str">
            <v>@NA</v>
          </cell>
          <cell r="H1017" t="str">
            <v>@NA</v>
          </cell>
          <cell r="I1017" t="str">
            <v>@NA</v>
          </cell>
          <cell r="J1017" t="str">
            <v>@NA</v>
          </cell>
          <cell r="K1017" t="str">
            <v>@NA</v>
          </cell>
          <cell r="L1017" t="str">
            <v>@NA</v>
          </cell>
        </row>
        <row r="1018">
          <cell r="E1018">
            <v>0</v>
          </cell>
          <cell r="F1018">
            <v>0</v>
          </cell>
          <cell r="G1018">
            <v>0</v>
          </cell>
          <cell r="H1018">
            <v>0</v>
          </cell>
          <cell r="I1018">
            <v>0</v>
          </cell>
          <cell r="J1018">
            <v>0</v>
          </cell>
          <cell r="K1018">
            <v>0</v>
          </cell>
          <cell r="L1018">
            <v>0</v>
          </cell>
        </row>
        <row r="1019">
          <cell r="E1019" t="str">
            <v>@NA</v>
          </cell>
          <cell r="F1019" t="str">
            <v>@NA</v>
          </cell>
          <cell r="G1019" t="str">
            <v>@NA</v>
          </cell>
          <cell r="H1019" t="str">
            <v>@NA</v>
          </cell>
          <cell r="I1019" t="str">
            <v>@NA</v>
          </cell>
          <cell r="J1019" t="str">
            <v>@NA</v>
          </cell>
          <cell r="K1019" t="str">
            <v>@NA</v>
          </cell>
          <cell r="L1019" t="str">
            <v>@NA</v>
          </cell>
        </row>
        <row r="1020">
          <cell r="E1020">
            <v>0</v>
          </cell>
          <cell r="F1020">
            <v>0</v>
          </cell>
          <cell r="G1020">
            <v>0</v>
          </cell>
          <cell r="H1020">
            <v>0</v>
          </cell>
          <cell r="I1020">
            <v>0</v>
          </cell>
          <cell r="J1020">
            <v>0</v>
          </cell>
          <cell r="K1020">
            <v>0</v>
          </cell>
          <cell r="L1020">
            <v>0</v>
          </cell>
        </row>
        <row r="1021">
          <cell r="E1021">
            <v>0</v>
          </cell>
          <cell r="F1021">
            <v>0</v>
          </cell>
          <cell r="G1021">
            <v>0</v>
          </cell>
          <cell r="H1021">
            <v>0</v>
          </cell>
          <cell r="I1021">
            <v>0</v>
          </cell>
          <cell r="J1021">
            <v>0</v>
          </cell>
          <cell r="K1021">
            <v>0</v>
          </cell>
          <cell r="L1021">
            <v>0</v>
          </cell>
        </row>
        <row r="1022">
          <cell r="E1022">
            <v>0</v>
          </cell>
          <cell r="F1022">
            <v>0</v>
          </cell>
          <cell r="G1022">
            <v>0</v>
          </cell>
          <cell r="H1022">
            <v>0</v>
          </cell>
          <cell r="I1022">
            <v>0</v>
          </cell>
          <cell r="J1022">
            <v>0</v>
          </cell>
          <cell r="K1022">
            <v>0</v>
          </cell>
          <cell r="L1022">
            <v>0</v>
          </cell>
        </row>
        <row r="1023">
          <cell r="E1023">
            <v>0</v>
          </cell>
          <cell r="F1023">
            <v>0</v>
          </cell>
          <cell r="G1023">
            <v>0</v>
          </cell>
          <cell r="H1023">
            <v>0</v>
          </cell>
          <cell r="I1023">
            <v>0</v>
          </cell>
          <cell r="J1023">
            <v>0</v>
          </cell>
          <cell r="K1023">
            <v>0</v>
          </cell>
          <cell r="L1023">
            <v>0</v>
          </cell>
        </row>
        <row r="1024">
          <cell r="E1024" t="str">
            <v>@NA</v>
          </cell>
          <cell r="F1024" t="str">
            <v>@NA</v>
          </cell>
          <cell r="G1024" t="str">
            <v>@NA</v>
          </cell>
          <cell r="H1024" t="str">
            <v>@NA</v>
          </cell>
          <cell r="I1024" t="str">
            <v>@NA</v>
          </cell>
          <cell r="J1024" t="str">
            <v>@NA</v>
          </cell>
          <cell r="K1024" t="str">
            <v>@NA</v>
          </cell>
          <cell r="L1024" t="str">
            <v>@NA</v>
          </cell>
        </row>
        <row r="1025">
          <cell r="E1025" t="str">
            <v>@NA</v>
          </cell>
          <cell r="F1025" t="str">
            <v>@NA</v>
          </cell>
          <cell r="G1025" t="str">
            <v>@NA</v>
          </cell>
          <cell r="H1025" t="str">
            <v>@NA</v>
          </cell>
          <cell r="I1025" t="str">
            <v>@NA</v>
          </cell>
          <cell r="J1025" t="str">
            <v>@NA</v>
          </cell>
          <cell r="K1025" t="str">
            <v>@NA</v>
          </cell>
          <cell r="L1025" t="str">
            <v>@NA</v>
          </cell>
        </row>
        <row r="1026">
          <cell r="E1026" t="str">
            <v>@NA</v>
          </cell>
          <cell r="F1026" t="str">
            <v>@NA</v>
          </cell>
          <cell r="G1026" t="str">
            <v>@NA</v>
          </cell>
          <cell r="H1026" t="str">
            <v>@NA</v>
          </cell>
          <cell r="I1026" t="str">
            <v>@NA</v>
          </cell>
          <cell r="J1026" t="str">
            <v>@NA</v>
          </cell>
          <cell r="K1026" t="str">
            <v>@NA</v>
          </cell>
          <cell r="L1026" t="str">
            <v>@NA</v>
          </cell>
        </row>
        <row r="1027">
          <cell r="E1027">
            <v>0</v>
          </cell>
          <cell r="F1027">
            <v>0</v>
          </cell>
          <cell r="G1027">
            <v>0</v>
          </cell>
          <cell r="H1027">
            <v>0</v>
          </cell>
          <cell r="I1027">
            <v>0</v>
          </cell>
          <cell r="J1027">
            <v>0</v>
          </cell>
          <cell r="K1027">
            <v>0</v>
          </cell>
          <cell r="L1027">
            <v>0</v>
          </cell>
        </row>
        <row r="1028">
          <cell r="E1028" t="str">
            <v>@NA</v>
          </cell>
          <cell r="F1028" t="str">
            <v>@NA</v>
          </cell>
          <cell r="G1028" t="str">
            <v>@NA</v>
          </cell>
          <cell r="H1028" t="str">
            <v>@NA</v>
          </cell>
          <cell r="I1028" t="str">
            <v>@NA</v>
          </cell>
          <cell r="J1028" t="str">
            <v>@NA</v>
          </cell>
          <cell r="K1028" t="str">
            <v>@NA</v>
          </cell>
          <cell r="L1028" t="str">
            <v>@NA</v>
          </cell>
        </row>
        <row r="1029">
          <cell r="E1029">
            <v>0</v>
          </cell>
          <cell r="F1029">
            <v>0</v>
          </cell>
          <cell r="G1029">
            <v>0</v>
          </cell>
          <cell r="H1029">
            <v>0</v>
          </cell>
          <cell r="I1029">
            <v>0</v>
          </cell>
          <cell r="J1029">
            <v>0</v>
          </cell>
          <cell r="K1029">
            <v>0</v>
          </cell>
          <cell r="L1029">
            <v>0</v>
          </cell>
        </row>
        <row r="1030">
          <cell r="E1030" t="str">
            <v>@NA</v>
          </cell>
          <cell r="F1030" t="str">
            <v>@NA</v>
          </cell>
          <cell r="G1030" t="str">
            <v>@NA</v>
          </cell>
          <cell r="H1030" t="str">
            <v>@NA</v>
          </cell>
          <cell r="I1030" t="str">
            <v>@NA</v>
          </cell>
          <cell r="J1030" t="str">
            <v>@NA</v>
          </cell>
          <cell r="K1030" t="str">
            <v>@NA</v>
          </cell>
          <cell r="L1030" t="str">
            <v>@NA</v>
          </cell>
        </row>
        <row r="1031">
          <cell r="E1031">
            <v>0</v>
          </cell>
          <cell r="F1031">
            <v>0</v>
          </cell>
          <cell r="G1031">
            <v>0</v>
          </cell>
          <cell r="H1031">
            <v>0</v>
          </cell>
          <cell r="I1031">
            <v>0</v>
          </cell>
          <cell r="J1031">
            <v>0</v>
          </cell>
          <cell r="K1031">
            <v>0</v>
          </cell>
          <cell r="L1031">
            <v>0</v>
          </cell>
        </row>
        <row r="1032">
          <cell r="E1032">
            <v>0</v>
          </cell>
          <cell r="F1032">
            <v>0</v>
          </cell>
          <cell r="G1032">
            <v>0</v>
          </cell>
          <cell r="H1032">
            <v>0</v>
          </cell>
          <cell r="I1032">
            <v>0</v>
          </cell>
          <cell r="J1032">
            <v>0</v>
          </cell>
          <cell r="K1032">
            <v>0</v>
          </cell>
          <cell r="L1032">
            <v>0</v>
          </cell>
        </row>
        <row r="1033">
          <cell r="E1033">
            <v>0</v>
          </cell>
          <cell r="F1033">
            <v>0</v>
          </cell>
          <cell r="G1033">
            <v>0</v>
          </cell>
          <cell r="H1033">
            <v>0</v>
          </cell>
          <cell r="I1033">
            <v>0</v>
          </cell>
          <cell r="J1033">
            <v>0</v>
          </cell>
          <cell r="K1033">
            <v>0</v>
          </cell>
          <cell r="L1033">
            <v>0</v>
          </cell>
        </row>
        <row r="1034">
          <cell r="E1034">
            <v>0</v>
          </cell>
          <cell r="F1034">
            <v>0</v>
          </cell>
          <cell r="G1034">
            <v>0</v>
          </cell>
          <cell r="H1034">
            <v>0</v>
          </cell>
          <cell r="I1034">
            <v>0</v>
          </cell>
          <cell r="J1034">
            <v>0</v>
          </cell>
          <cell r="K1034">
            <v>0</v>
          </cell>
          <cell r="L1034">
            <v>0</v>
          </cell>
        </row>
        <row r="1035">
          <cell r="E1035" t="str">
            <v>@NA</v>
          </cell>
          <cell r="F1035" t="str">
            <v>@NA</v>
          </cell>
          <cell r="G1035" t="str">
            <v>@NA</v>
          </cell>
          <cell r="H1035" t="str">
            <v>@NA</v>
          </cell>
          <cell r="I1035" t="str">
            <v>@NA</v>
          </cell>
          <cell r="J1035" t="str">
            <v>@NA</v>
          </cell>
          <cell r="K1035" t="str">
            <v>@NA</v>
          </cell>
          <cell r="L1035" t="str">
            <v>@NA</v>
          </cell>
        </row>
        <row r="1036">
          <cell r="E1036">
            <v>0</v>
          </cell>
          <cell r="F1036">
            <v>0</v>
          </cell>
          <cell r="G1036">
            <v>0</v>
          </cell>
          <cell r="H1036">
            <v>0</v>
          </cell>
          <cell r="I1036">
            <v>0</v>
          </cell>
          <cell r="J1036">
            <v>0</v>
          </cell>
          <cell r="K1036">
            <v>0</v>
          </cell>
          <cell r="L1036">
            <v>0</v>
          </cell>
        </row>
        <row r="1037">
          <cell r="E1037">
            <v>0</v>
          </cell>
          <cell r="F1037">
            <v>0</v>
          </cell>
          <cell r="G1037">
            <v>0</v>
          </cell>
          <cell r="H1037">
            <v>0</v>
          </cell>
          <cell r="I1037">
            <v>0</v>
          </cell>
          <cell r="J1037">
            <v>0</v>
          </cell>
          <cell r="K1037">
            <v>0</v>
          </cell>
          <cell r="L1037">
            <v>-1.7082889999999999</v>
          </cell>
        </row>
        <row r="1038">
          <cell r="E1038">
            <v>0</v>
          </cell>
          <cell r="F1038">
            <v>0</v>
          </cell>
          <cell r="G1038">
            <v>0</v>
          </cell>
          <cell r="H1038">
            <v>0</v>
          </cell>
          <cell r="I1038">
            <v>0</v>
          </cell>
          <cell r="J1038">
            <v>0</v>
          </cell>
          <cell r="K1038">
            <v>0</v>
          </cell>
          <cell r="L1038">
            <v>0</v>
          </cell>
        </row>
        <row r="1039">
          <cell r="E1039">
            <v>0</v>
          </cell>
          <cell r="F1039">
            <v>0</v>
          </cell>
          <cell r="G1039">
            <v>0</v>
          </cell>
          <cell r="H1039">
            <v>0</v>
          </cell>
          <cell r="I1039">
            <v>0</v>
          </cell>
          <cell r="J1039">
            <v>0</v>
          </cell>
          <cell r="K1039">
            <v>0</v>
          </cell>
          <cell r="L1039">
            <v>1.0588633599999999</v>
          </cell>
        </row>
        <row r="1040">
          <cell r="E1040" t="str">
            <v>@NA</v>
          </cell>
          <cell r="F1040" t="str">
            <v>@NA</v>
          </cell>
          <cell r="G1040" t="str">
            <v>@NA</v>
          </cell>
          <cell r="H1040" t="str">
            <v>@NA</v>
          </cell>
          <cell r="I1040" t="str">
            <v>@NA</v>
          </cell>
          <cell r="J1040" t="str">
            <v>@NA</v>
          </cell>
          <cell r="K1040" t="str">
            <v>@NA</v>
          </cell>
          <cell r="L1040" t="str">
            <v>@NA</v>
          </cell>
        </row>
        <row r="1041">
          <cell r="E1041">
            <v>0</v>
          </cell>
          <cell r="F1041">
            <v>0</v>
          </cell>
          <cell r="G1041">
            <v>0</v>
          </cell>
          <cell r="H1041">
            <v>0</v>
          </cell>
          <cell r="I1041">
            <v>0</v>
          </cell>
          <cell r="J1041">
            <v>0</v>
          </cell>
          <cell r="K1041">
            <v>0</v>
          </cell>
          <cell r="L1041">
            <v>0</v>
          </cell>
        </row>
        <row r="1042">
          <cell r="E1042" t="str">
            <v>@NA</v>
          </cell>
          <cell r="F1042" t="str">
            <v>@NA</v>
          </cell>
          <cell r="G1042" t="str">
            <v>@NA</v>
          </cell>
          <cell r="H1042" t="str">
            <v>@NA</v>
          </cell>
          <cell r="I1042" t="str">
            <v>@NA</v>
          </cell>
          <cell r="J1042" t="str">
            <v>@NA</v>
          </cell>
          <cell r="K1042" t="str">
            <v>@NA</v>
          </cell>
          <cell r="L1042" t="str">
            <v>@NA</v>
          </cell>
        </row>
        <row r="1043">
          <cell r="E1043">
            <v>0</v>
          </cell>
          <cell r="F1043">
            <v>0</v>
          </cell>
          <cell r="G1043">
            <v>0</v>
          </cell>
          <cell r="H1043">
            <v>0</v>
          </cell>
          <cell r="I1043">
            <v>0</v>
          </cell>
          <cell r="J1043">
            <v>0</v>
          </cell>
          <cell r="K1043">
            <v>0</v>
          </cell>
          <cell r="L1043">
            <v>0</v>
          </cell>
        </row>
        <row r="1044">
          <cell r="E1044" t="str">
            <v>@NA</v>
          </cell>
          <cell r="F1044" t="str">
            <v>@NA</v>
          </cell>
          <cell r="G1044" t="str">
            <v>@NA</v>
          </cell>
          <cell r="H1044" t="str">
            <v>@NA</v>
          </cell>
          <cell r="I1044" t="str">
            <v>@NA</v>
          </cell>
          <cell r="J1044" t="str">
            <v>@NA</v>
          </cell>
          <cell r="K1044" t="str">
            <v>@NA</v>
          </cell>
          <cell r="L1044" t="str">
            <v>@NA</v>
          </cell>
        </row>
        <row r="1045">
          <cell r="E1045">
            <v>0</v>
          </cell>
          <cell r="F1045">
            <v>0</v>
          </cell>
          <cell r="G1045">
            <v>0</v>
          </cell>
          <cell r="H1045">
            <v>0</v>
          </cell>
          <cell r="I1045">
            <v>0</v>
          </cell>
          <cell r="J1045">
            <v>0</v>
          </cell>
          <cell r="K1045">
            <v>0</v>
          </cell>
          <cell r="L1045">
            <v>0</v>
          </cell>
        </row>
        <row r="1046">
          <cell r="E1046">
            <v>0</v>
          </cell>
          <cell r="F1046">
            <v>0</v>
          </cell>
          <cell r="G1046">
            <v>0</v>
          </cell>
          <cell r="H1046">
            <v>0</v>
          </cell>
          <cell r="I1046">
            <v>0</v>
          </cell>
          <cell r="J1046">
            <v>0</v>
          </cell>
          <cell r="K1046">
            <v>0</v>
          </cell>
          <cell r="L1046">
            <v>0</v>
          </cell>
        </row>
        <row r="1047">
          <cell r="E1047" t="str">
            <v>@NA</v>
          </cell>
          <cell r="F1047" t="str">
            <v>@NA</v>
          </cell>
          <cell r="G1047" t="str">
            <v>@NA</v>
          </cell>
          <cell r="H1047" t="str">
            <v>@NA</v>
          </cell>
          <cell r="I1047" t="str">
            <v>@NA</v>
          </cell>
          <cell r="J1047" t="str">
            <v>@NA</v>
          </cell>
          <cell r="K1047" t="str">
            <v>@NA</v>
          </cell>
          <cell r="L1047" t="str">
            <v>@NA</v>
          </cell>
        </row>
        <row r="1048">
          <cell r="E1048" t="str">
            <v>@NA</v>
          </cell>
          <cell r="F1048" t="str">
            <v>@NA</v>
          </cell>
          <cell r="G1048" t="str">
            <v>@NA</v>
          </cell>
          <cell r="H1048" t="str">
            <v>@NA</v>
          </cell>
          <cell r="I1048" t="str">
            <v>@NA</v>
          </cell>
          <cell r="J1048" t="str">
            <v>@NA</v>
          </cell>
          <cell r="K1048" t="str">
            <v>@NA</v>
          </cell>
          <cell r="L1048" t="str">
            <v>@NA</v>
          </cell>
        </row>
        <row r="1049">
          <cell r="E1049" t="str">
            <v>@NA</v>
          </cell>
          <cell r="F1049" t="str">
            <v>@NA</v>
          </cell>
          <cell r="G1049" t="str">
            <v>@NA</v>
          </cell>
          <cell r="H1049" t="str">
            <v>@NA</v>
          </cell>
          <cell r="I1049" t="str">
            <v>@NA</v>
          </cell>
          <cell r="J1049" t="str">
            <v>@NA</v>
          </cell>
          <cell r="K1049" t="str">
            <v>@NA</v>
          </cell>
          <cell r="L1049" t="str">
            <v>@NA</v>
          </cell>
        </row>
        <row r="1050">
          <cell r="E1050">
            <v>-8.673</v>
          </cell>
          <cell r="F1050">
            <v>-12.991</v>
          </cell>
          <cell r="G1050">
            <v>-14.65</v>
          </cell>
          <cell r="H1050">
            <v>-16.957999999999998</v>
          </cell>
          <cell r="I1050">
            <v>-17.13</v>
          </cell>
          <cell r="J1050">
            <v>-17.628</v>
          </cell>
          <cell r="K1050">
            <v>-21.18552</v>
          </cell>
          <cell r="L1050">
            <v>-24.097199</v>
          </cell>
        </row>
        <row r="1051">
          <cell r="E1051" t="str">
            <v>@NA</v>
          </cell>
          <cell r="F1051" t="str">
            <v>@NA</v>
          </cell>
          <cell r="G1051" t="str">
            <v>@NA</v>
          </cell>
          <cell r="H1051" t="str">
            <v>@NA</v>
          </cell>
          <cell r="I1051" t="str">
            <v>@NA</v>
          </cell>
          <cell r="J1051" t="str">
            <v>@NA</v>
          </cell>
          <cell r="K1051" t="str">
            <v>@NA</v>
          </cell>
          <cell r="L1051" t="str">
            <v>@NA</v>
          </cell>
        </row>
        <row r="1052">
          <cell r="E1052" t="str">
            <v>@NA</v>
          </cell>
          <cell r="F1052" t="str">
            <v>@NA</v>
          </cell>
          <cell r="G1052" t="str">
            <v>@NA</v>
          </cell>
          <cell r="H1052" t="str">
            <v>@NA</v>
          </cell>
          <cell r="I1052" t="str">
            <v>@NA</v>
          </cell>
          <cell r="J1052" t="str">
            <v>@NA</v>
          </cell>
          <cell r="K1052" t="str">
            <v>@NA</v>
          </cell>
          <cell r="L1052" t="str">
            <v>@NA</v>
          </cell>
        </row>
        <row r="1053">
          <cell r="E1053" t="str">
            <v>@NA</v>
          </cell>
          <cell r="F1053" t="str">
            <v>@NA</v>
          </cell>
          <cell r="G1053" t="str">
            <v>@NA</v>
          </cell>
          <cell r="H1053" t="str">
            <v>@NA</v>
          </cell>
          <cell r="I1053" t="str">
            <v>@NA</v>
          </cell>
          <cell r="J1053" t="str">
            <v>@NA</v>
          </cell>
          <cell r="K1053" t="str">
            <v>@NA</v>
          </cell>
          <cell r="L1053" t="str">
            <v>@NA</v>
          </cell>
        </row>
        <row r="1054">
          <cell r="E1054" t="str">
            <v>@NA</v>
          </cell>
          <cell r="F1054" t="str">
            <v>@NA</v>
          </cell>
          <cell r="G1054" t="str">
            <v>@NA</v>
          </cell>
          <cell r="H1054" t="str">
            <v>@NA</v>
          </cell>
          <cell r="I1054" t="str">
            <v>@NA</v>
          </cell>
          <cell r="J1054" t="str">
            <v>@NA</v>
          </cell>
          <cell r="K1054" t="str">
            <v>@NA</v>
          </cell>
          <cell r="L1054" t="str">
            <v>@NA</v>
          </cell>
        </row>
        <row r="1055">
          <cell r="E1055" t="str">
            <v>@NA</v>
          </cell>
          <cell r="F1055" t="str">
            <v>@NA</v>
          </cell>
          <cell r="G1055" t="str">
            <v>@NA</v>
          </cell>
          <cell r="H1055" t="str">
            <v>@NA</v>
          </cell>
          <cell r="I1055" t="str">
            <v>@NA</v>
          </cell>
          <cell r="J1055" t="str">
            <v>@NA</v>
          </cell>
          <cell r="K1055" t="str">
            <v>@NA</v>
          </cell>
          <cell r="L1055" t="str">
            <v>@NA</v>
          </cell>
        </row>
        <row r="1056">
          <cell r="E1056" t="str">
            <v>@NA</v>
          </cell>
          <cell r="F1056" t="str">
            <v>@NA</v>
          </cell>
          <cell r="G1056" t="str">
            <v>@NA</v>
          </cell>
          <cell r="H1056" t="str">
            <v>@NA</v>
          </cell>
          <cell r="I1056" t="str">
            <v>@NA</v>
          </cell>
          <cell r="J1056" t="str">
            <v>@NA</v>
          </cell>
          <cell r="K1056" t="str">
            <v>@NA</v>
          </cell>
          <cell r="L1056" t="str">
            <v>@NA</v>
          </cell>
        </row>
        <row r="1057">
          <cell r="E1057" t="str">
            <v>@NA</v>
          </cell>
          <cell r="F1057" t="str">
            <v>@NA</v>
          </cell>
          <cell r="G1057" t="str">
            <v>@NA</v>
          </cell>
          <cell r="H1057" t="str">
            <v>@NA</v>
          </cell>
          <cell r="I1057" t="str">
            <v>@NA</v>
          </cell>
          <cell r="J1057" t="str">
            <v>@NA</v>
          </cell>
          <cell r="K1057" t="str">
            <v>@NA</v>
          </cell>
          <cell r="L1057" t="str">
            <v>@NA</v>
          </cell>
        </row>
        <row r="1058">
          <cell r="E1058" t="str">
            <v>@NA</v>
          </cell>
          <cell r="F1058" t="str">
            <v>@NA</v>
          </cell>
          <cell r="G1058" t="str">
            <v>@NA</v>
          </cell>
          <cell r="H1058" t="str">
            <v>@NA</v>
          </cell>
          <cell r="I1058" t="str">
            <v>@NA</v>
          </cell>
          <cell r="J1058" t="str">
            <v>@NA</v>
          </cell>
          <cell r="K1058" t="str">
            <v>@NA</v>
          </cell>
          <cell r="L1058" t="str">
            <v>@NA</v>
          </cell>
        </row>
        <row r="1059">
          <cell r="E1059" t="str">
            <v>@NA</v>
          </cell>
          <cell r="F1059" t="str">
            <v>@NA</v>
          </cell>
          <cell r="G1059" t="str">
            <v>@NA</v>
          </cell>
          <cell r="H1059" t="str">
            <v>@NA</v>
          </cell>
          <cell r="I1059" t="str">
            <v>@NA</v>
          </cell>
          <cell r="J1059" t="str">
            <v>@NA</v>
          </cell>
          <cell r="K1059" t="str">
            <v>@NA</v>
          </cell>
          <cell r="L1059" t="str">
            <v>@NA</v>
          </cell>
        </row>
        <row r="1060">
          <cell r="E1060" t="str">
            <v>@NA</v>
          </cell>
          <cell r="F1060" t="str">
            <v>@NA</v>
          </cell>
          <cell r="G1060" t="str">
            <v>@NA</v>
          </cell>
          <cell r="H1060" t="str">
            <v>@NA</v>
          </cell>
          <cell r="I1060" t="str">
            <v>@NA</v>
          </cell>
          <cell r="J1060" t="str">
            <v>@NA</v>
          </cell>
          <cell r="K1060" t="str">
            <v>@NA</v>
          </cell>
          <cell r="L1060" t="str">
            <v>@NA</v>
          </cell>
        </row>
        <row r="1061">
          <cell r="E1061" t="str">
            <v>@NA</v>
          </cell>
          <cell r="F1061" t="str">
            <v>@NA</v>
          </cell>
          <cell r="G1061" t="str">
            <v>@NA</v>
          </cell>
          <cell r="H1061" t="str">
            <v>@NA</v>
          </cell>
          <cell r="I1061" t="str">
            <v>@NA</v>
          </cell>
          <cell r="J1061" t="str">
            <v>@NA</v>
          </cell>
          <cell r="K1061" t="str">
            <v>@NA</v>
          </cell>
          <cell r="L1061" t="str">
            <v>@NA</v>
          </cell>
        </row>
        <row r="1062">
          <cell r="E1062" t="str">
            <v>@NA</v>
          </cell>
          <cell r="F1062" t="str">
            <v>@NA</v>
          </cell>
          <cell r="G1062" t="str">
            <v>@NA</v>
          </cell>
          <cell r="H1062" t="str">
            <v>@NA</v>
          </cell>
          <cell r="I1062" t="str">
            <v>@NA</v>
          </cell>
          <cell r="J1062" t="str">
            <v>@NA</v>
          </cell>
          <cell r="K1062" t="str">
            <v>@NA</v>
          </cell>
          <cell r="L1062" t="str">
            <v>@NA</v>
          </cell>
        </row>
        <row r="1063">
          <cell r="E1063" t="str">
            <v>@NA</v>
          </cell>
          <cell r="F1063" t="str">
            <v>@NA</v>
          </cell>
          <cell r="G1063" t="str">
            <v>@NA</v>
          </cell>
          <cell r="H1063" t="str">
            <v>@NA</v>
          </cell>
          <cell r="I1063" t="str">
            <v>@NA</v>
          </cell>
          <cell r="J1063" t="str">
            <v>@NA</v>
          </cell>
          <cell r="K1063" t="str">
            <v>@NA</v>
          </cell>
          <cell r="L1063" t="str">
            <v>@NA</v>
          </cell>
        </row>
        <row r="1064">
          <cell r="E1064" t="str">
            <v>@NA</v>
          </cell>
          <cell r="F1064" t="str">
            <v>@NA</v>
          </cell>
          <cell r="G1064" t="str">
            <v>@NA</v>
          </cell>
          <cell r="H1064" t="str">
            <v>@NA</v>
          </cell>
          <cell r="I1064" t="str">
            <v>@NA</v>
          </cell>
          <cell r="J1064" t="str">
            <v>@NA</v>
          </cell>
          <cell r="K1064" t="str">
            <v>@NA</v>
          </cell>
          <cell r="L1064" t="str">
            <v>@NA</v>
          </cell>
        </row>
        <row r="1065">
          <cell r="E1065" t="str">
            <v>@NA</v>
          </cell>
          <cell r="F1065" t="str">
            <v>@NA</v>
          </cell>
          <cell r="G1065" t="str">
            <v>@NA</v>
          </cell>
          <cell r="H1065" t="str">
            <v>@NA</v>
          </cell>
          <cell r="I1065" t="str">
            <v>@NA</v>
          </cell>
          <cell r="J1065" t="str">
            <v>@NA</v>
          </cell>
          <cell r="K1065" t="str">
            <v>@NA</v>
          </cell>
          <cell r="L1065" t="str">
            <v>@NA</v>
          </cell>
        </row>
        <row r="1066">
          <cell r="E1066" t="str">
            <v>@NA</v>
          </cell>
          <cell r="F1066" t="str">
            <v>@NA</v>
          </cell>
          <cell r="G1066" t="str">
            <v>@NA</v>
          </cell>
          <cell r="H1066" t="str">
            <v>@NA</v>
          </cell>
          <cell r="I1066" t="str">
            <v>@NA</v>
          </cell>
          <cell r="J1066" t="str">
            <v>@NA</v>
          </cell>
          <cell r="K1066" t="str">
            <v>@NA</v>
          </cell>
          <cell r="L1066" t="str">
            <v>@NA</v>
          </cell>
        </row>
        <row r="1067">
          <cell r="E1067" t="str">
            <v>@NA</v>
          </cell>
          <cell r="F1067" t="str">
            <v>@NA</v>
          </cell>
          <cell r="G1067" t="str">
            <v>@NA</v>
          </cell>
          <cell r="H1067" t="str">
            <v>@NA</v>
          </cell>
          <cell r="I1067" t="str">
            <v>@NA</v>
          </cell>
          <cell r="J1067" t="str">
            <v>@NA</v>
          </cell>
          <cell r="K1067" t="str">
            <v>@NA</v>
          </cell>
          <cell r="L1067" t="str">
            <v>@NA</v>
          </cell>
        </row>
        <row r="1068">
          <cell r="E1068">
            <v>1.2809999999999999</v>
          </cell>
          <cell r="F1068">
            <v>-0.38900000000000001</v>
          </cell>
          <cell r="G1068" t="str">
            <v>@NA</v>
          </cell>
          <cell r="H1068">
            <v>-1.95E-2</v>
          </cell>
          <cell r="I1068" t="str">
            <v>@NA</v>
          </cell>
          <cell r="J1068" t="str">
            <v>@NA</v>
          </cell>
          <cell r="K1068">
            <v>0.16331000000000001</v>
          </cell>
          <cell r="L1068">
            <v>-0.13270799999999999</v>
          </cell>
        </row>
        <row r="1069">
          <cell r="E1069" t="str">
            <v>@NA</v>
          </cell>
          <cell r="F1069" t="str">
            <v>@NA</v>
          </cell>
          <cell r="G1069" t="str">
            <v>@NA</v>
          </cell>
          <cell r="H1069" t="str">
            <v>@NA</v>
          </cell>
          <cell r="I1069" t="str">
            <v>@NA</v>
          </cell>
          <cell r="J1069" t="str">
            <v>@NA</v>
          </cell>
          <cell r="K1069" t="str">
            <v>@NA</v>
          </cell>
          <cell r="L1069" t="str">
            <v>@NA</v>
          </cell>
        </row>
        <row r="1070">
          <cell r="E1070" t="str">
            <v>@NA</v>
          </cell>
          <cell r="F1070" t="str">
            <v>@NA</v>
          </cell>
          <cell r="G1070" t="str">
            <v>@NA</v>
          </cell>
          <cell r="H1070" t="str">
            <v>@NA</v>
          </cell>
          <cell r="I1070" t="str">
            <v>@NA</v>
          </cell>
          <cell r="J1070" t="str">
            <v>@NA</v>
          </cell>
          <cell r="K1070" t="str">
            <v>@NA</v>
          </cell>
          <cell r="L1070" t="str">
            <v>@NA</v>
          </cell>
        </row>
        <row r="1071">
          <cell r="E1071" t="str">
            <v>@NA</v>
          </cell>
          <cell r="F1071" t="str">
            <v>@NA</v>
          </cell>
          <cell r="G1071" t="str">
            <v>@NA</v>
          </cell>
          <cell r="H1071" t="str">
            <v>@NA</v>
          </cell>
          <cell r="I1071" t="str">
            <v>@NA</v>
          </cell>
          <cell r="J1071" t="str">
            <v>@NA</v>
          </cell>
          <cell r="K1071" t="str">
            <v>@NA</v>
          </cell>
          <cell r="L1071" t="str">
            <v>@NA</v>
          </cell>
        </row>
        <row r="1072">
          <cell r="E1072" t="str">
            <v>@NA</v>
          </cell>
          <cell r="F1072" t="str">
            <v>@NA</v>
          </cell>
          <cell r="G1072" t="str">
            <v>@NA</v>
          </cell>
          <cell r="H1072" t="str">
            <v>@NA</v>
          </cell>
          <cell r="I1072">
            <v>0</v>
          </cell>
          <cell r="J1072" t="str">
            <v>@NA</v>
          </cell>
          <cell r="K1072" t="str">
            <v>@NA</v>
          </cell>
          <cell r="L1072" t="str">
            <v>@NA</v>
          </cell>
        </row>
        <row r="1073">
          <cell r="E1073" t="str">
            <v>@NA</v>
          </cell>
          <cell r="F1073" t="str">
            <v>@NA</v>
          </cell>
          <cell r="G1073" t="str">
            <v>@NA</v>
          </cell>
          <cell r="H1073" t="str">
            <v>@NA</v>
          </cell>
          <cell r="I1073" t="str">
            <v>@NA</v>
          </cell>
          <cell r="J1073" t="str">
            <v>@NA</v>
          </cell>
          <cell r="K1073" t="str">
            <v>@NA</v>
          </cell>
          <cell r="L1073" t="str">
            <v>@NA</v>
          </cell>
        </row>
        <row r="1074">
          <cell r="E1074" t="str">
            <v>@NA</v>
          </cell>
          <cell r="F1074" t="str">
            <v>@NA</v>
          </cell>
          <cell r="G1074" t="str">
            <v>@NA</v>
          </cell>
          <cell r="H1074" t="str">
            <v>@NA</v>
          </cell>
          <cell r="I1074" t="str">
            <v>@NA</v>
          </cell>
          <cell r="J1074" t="str">
            <v>@NA</v>
          </cell>
          <cell r="K1074" t="str">
            <v>@NA</v>
          </cell>
          <cell r="L1074" t="str">
            <v>@NA</v>
          </cell>
        </row>
        <row r="1075">
          <cell r="E1075" t="str">
            <v>@NA</v>
          </cell>
          <cell r="F1075" t="str">
            <v>@NA</v>
          </cell>
          <cell r="G1075" t="str">
            <v>@NA</v>
          </cell>
          <cell r="H1075" t="str">
            <v>@NA</v>
          </cell>
          <cell r="I1075" t="str">
            <v>@NA</v>
          </cell>
          <cell r="J1075" t="str">
            <v>@NA</v>
          </cell>
          <cell r="K1075" t="str">
            <v>@NA</v>
          </cell>
          <cell r="L1075" t="str">
            <v>@NA</v>
          </cell>
        </row>
        <row r="1076">
          <cell r="E1076" t="str">
            <v>@NA</v>
          </cell>
          <cell r="F1076" t="str">
            <v>@NA</v>
          </cell>
          <cell r="G1076" t="str">
            <v>@NA</v>
          </cell>
          <cell r="H1076" t="str">
            <v>@NA</v>
          </cell>
          <cell r="I1076" t="str">
            <v>@NA</v>
          </cell>
          <cell r="J1076" t="str">
            <v>@NA</v>
          </cell>
          <cell r="K1076" t="str">
            <v>@NA</v>
          </cell>
          <cell r="L1076" t="str">
            <v>@NA</v>
          </cell>
        </row>
        <row r="1077">
          <cell r="E1077" t="str">
            <v>@NA</v>
          </cell>
          <cell r="F1077" t="str">
            <v>@NA</v>
          </cell>
          <cell r="G1077" t="str">
            <v>@NA</v>
          </cell>
          <cell r="H1077" t="str">
            <v>@NA</v>
          </cell>
          <cell r="I1077" t="str">
            <v>@NA</v>
          </cell>
          <cell r="J1077" t="str">
            <v>@NA</v>
          </cell>
          <cell r="K1077" t="str">
            <v>@NA</v>
          </cell>
          <cell r="L1077" t="str">
            <v>@NA</v>
          </cell>
        </row>
        <row r="1078">
          <cell r="E1078" t="str">
            <v>@NA</v>
          </cell>
          <cell r="F1078" t="str">
            <v>@NA</v>
          </cell>
          <cell r="G1078" t="str">
            <v>@NA</v>
          </cell>
          <cell r="H1078" t="str">
            <v>@NA</v>
          </cell>
          <cell r="I1078" t="str">
            <v>@NA</v>
          </cell>
          <cell r="J1078" t="str">
            <v>@NA</v>
          </cell>
          <cell r="K1078" t="str">
            <v>@NA</v>
          </cell>
          <cell r="L1078" t="str">
            <v>@NA</v>
          </cell>
        </row>
        <row r="1079">
          <cell r="E1079" t="str">
            <v>@NA</v>
          </cell>
          <cell r="F1079" t="str">
            <v>@NA</v>
          </cell>
          <cell r="G1079" t="str">
            <v>@NA</v>
          </cell>
          <cell r="H1079" t="str">
            <v>@NA</v>
          </cell>
          <cell r="I1079" t="str">
            <v>@NA</v>
          </cell>
          <cell r="J1079" t="str">
            <v>@NA</v>
          </cell>
          <cell r="K1079" t="str">
            <v>@NA</v>
          </cell>
          <cell r="L1079" t="str">
            <v>@NA</v>
          </cell>
        </row>
        <row r="1080">
          <cell r="E1080">
            <v>0</v>
          </cell>
          <cell r="F1080">
            <v>0</v>
          </cell>
          <cell r="G1080">
            <v>0</v>
          </cell>
          <cell r="H1080">
            <v>0</v>
          </cell>
          <cell r="I1080">
            <v>0</v>
          </cell>
          <cell r="J1080">
            <v>0</v>
          </cell>
          <cell r="K1080">
            <v>0</v>
          </cell>
          <cell r="L1080">
            <v>0</v>
          </cell>
        </row>
        <row r="1081">
          <cell r="E1081">
            <v>0</v>
          </cell>
          <cell r="F1081">
            <v>0</v>
          </cell>
          <cell r="G1081">
            <v>0</v>
          </cell>
          <cell r="H1081">
            <v>0</v>
          </cell>
          <cell r="I1081">
            <v>0</v>
          </cell>
          <cell r="J1081">
            <v>0</v>
          </cell>
          <cell r="K1081">
            <v>0</v>
          </cell>
          <cell r="L1081">
            <v>0</v>
          </cell>
        </row>
        <row r="1082">
          <cell r="E1082">
            <v>0</v>
          </cell>
          <cell r="F1082">
            <v>0</v>
          </cell>
          <cell r="G1082">
            <v>0</v>
          </cell>
          <cell r="H1082">
            <v>0</v>
          </cell>
          <cell r="I1082">
            <v>0</v>
          </cell>
          <cell r="J1082">
            <v>0</v>
          </cell>
          <cell r="K1082">
            <v>0</v>
          </cell>
          <cell r="L1082">
            <v>0</v>
          </cell>
        </row>
        <row r="1083">
          <cell r="E1083">
            <v>0</v>
          </cell>
          <cell r="F1083">
            <v>0</v>
          </cell>
          <cell r="G1083">
            <v>0</v>
          </cell>
          <cell r="H1083">
            <v>0</v>
          </cell>
          <cell r="I1083">
            <v>0</v>
          </cell>
          <cell r="J1083">
            <v>0</v>
          </cell>
          <cell r="K1083">
            <v>0</v>
          </cell>
          <cell r="L1083">
            <v>0</v>
          </cell>
        </row>
        <row r="1084">
          <cell r="E1084">
            <v>0</v>
          </cell>
          <cell r="F1084">
            <v>0</v>
          </cell>
          <cell r="G1084">
            <v>0</v>
          </cell>
          <cell r="H1084">
            <v>0</v>
          </cell>
          <cell r="I1084">
            <v>0</v>
          </cell>
          <cell r="J1084">
            <v>0</v>
          </cell>
          <cell r="K1084">
            <v>0</v>
          </cell>
          <cell r="L1084">
            <v>0</v>
          </cell>
        </row>
        <row r="1085">
          <cell r="E1085" t="str">
            <v>@NA</v>
          </cell>
          <cell r="F1085" t="str">
            <v>@NA</v>
          </cell>
          <cell r="G1085" t="str">
            <v>@NA</v>
          </cell>
          <cell r="H1085" t="str">
            <v>@NA</v>
          </cell>
          <cell r="I1085" t="str">
            <v>@NA</v>
          </cell>
          <cell r="J1085" t="str">
            <v>@NA</v>
          </cell>
          <cell r="K1085" t="str">
            <v>@NA</v>
          </cell>
          <cell r="L1085" t="str">
            <v>@NA</v>
          </cell>
        </row>
        <row r="1086">
          <cell r="B1086" t="str">
            <v>&lt;REF&gt;FFOA</v>
          </cell>
          <cell r="E1086">
            <v>502.86900000000003</v>
          </cell>
          <cell r="F1086">
            <v>517.14100000000019</v>
          </cell>
          <cell r="G1086">
            <v>412.75800000000015</v>
          </cell>
          <cell r="H1086">
            <v>606.35225800000012</v>
          </cell>
          <cell r="I1086">
            <v>658.42282899999987</v>
          </cell>
          <cell r="J1086">
            <v>663.08428800000002</v>
          </cell>
          <cell r="K1086">
            <v>776.13006100000007</v>
          </cell>
          <cell r="L1086">
            <v>753.61489235999977</v>
          </cell>
        </row>
        <row r="1088">
          <cell r="A1088" t="str">
            <v>CASH FLOW STATEMENT ADJUSTMENTS</v>
          </cell>
        </row>
        <row r="1090">
          <cell r="E1090">
            <v>-80.823999999999998</v>
          </cell>
          <cell r="F1090">
            <v>-27.015000000000001</v>
          </cell>
          <cell r="G1090">
            <v>10.66</v>
          </cell>
          <cell r="H1090">
            <v>-95.669027999999997</v>
          </cell>
          <cell r="I1090">
            <v>-161.440845</v>
          </cell>
          <cell r="J1090">
            <v>-80.533449000000005</v>
          </cell>
          <cell r="K1090">
            <v>-265.24788100000001</v>
          </cell>
          <cell r="L1090">
            <v>110.261347</v>
          </cell>
        </row>
        <row r="1091">
          <cell r="E1091">
            <v>5.0179999999999998</v>
          </cell>
          <cell r="F1091">
            <v>-14.881</v>
          </cell>
          <cell r="G1091">
            <v>7.9539999999999997</v>
          </cell>
          <cell r="H1091">
            <v>0.88239599999999996</v>
          </cell>
          <cell r="I1091">
            <v>-3.1571359999999999</v>
          </cell>
          <cell r="J1091">
            <v>-39.037497999999999</v>
          </cell>
          <cell r="K1091">
            <v>-11.421258</v>
          </cell>
          <cell r="L1091">
            <v>-7.4676020000000003</v>
          </cell>
        </row>
        <row r="1092">
          <cell r="E1092">
            <v>54.177</v>
          </cell>
          <cell r="F1092">
            <v>10.624000000000001</v>
          </cell>
          <cell r="G1092">
            <v>-16.736999999999998</v>
          </cell>
          <cell r="H1092">
            <v>26.451260000000001</v>
          </cell>
          <cell r="I1092">
            <v>81.828468999999998</v>
          </cell>
          <cell r="J1092">
            <v>-10.339524000000001</v>
          </cell>
          <cell r="K1092">
            <v>61.851199999999999</v>
          </cell>
          <cell r="L1092">
            <v>2.3233990000000002</v>
          </cell>
        </row>
        <row r="1093">
          <cell r="E1093" t="str">
            <v>@NA</v>
          </cell>
          <cell r="F1093" t="str">
            <v>@NA</v>
          </cell>
          <cell r="G1093" t="str">
            <v>@NA</v>
          </cell>
          <cell r="H1093" t="str">
            <v>@NA</v>
          </cell>
          <cell r="I1093" t="str">
            <v>@NA</v>
          </cell>
          <cell r="J1093" t="str">
            <v>@NA</v>
          </cell>
          <cell r="K1093" t="str">
            <v>@NA</v>
          </cell>
          <cell r="L1093" t="str">
            <v>@NA</v>
          </cell>
        </row>
        <row r="1094">
          <cell r="E1094" t="str">
            <v>@NA</v>
          </cell>
          <cell r="F1094" t="str">
            <v>@NA</v>
          </cell>
          <cell r="G1094" t="str">
            <v>@NA</v>
          </cell>
          <cell r="H1094" t="str">
            <v>@NA</v>
          </cell>
          <cell r="I1094" t="str">
            <v>@NA</v>
          </cell>
          <cell r="J1094" t="str">
            <v>@NA</v>
          </cell>
          <cell r="K1094" t="str">
            <v>@NA</v>
          </cell>
          <cell r="L1094" t="str">
            <v>@NA</v>
          </cell>
        </row>
        <row r="1095">
          <cell r="E1095" t="str">
            <v>@NA</v>
          </cell>
          <cell r="F1095" t="str">
            <v>@NA</v>
          </cell>
          <cell r="G1095" t="str">
            <v>@NA</v>
          </cell>
          <cell r="H1095" t="str">
            <v>@NA</v>
          </cell>
          <cell r="I1095" t="str">
            <v>@NA</v>
          </cell>
          <cell r="J1095" t="str">
            <v>@NA</v>
          </cell>
          <cell r="K1095" t="str">
            <v>@NA</v>
          </cell>
          <cell r="L1095" t="str">
            <v>@NA</v>
          </cell>
        </row>
        <row r="1096">
          <cell r="E1096" t="str">
            <v>@NA</v>
          </cell>
          <cell r="F1096" t="str">
            <v>@NA</v>
          </cell>
          <cell r="G1096" t="str">
            <v>@NA</v>
          </cell>
          <cell r="H1096" t="str">
            <v>@NA</v>
          </cell>
          <cell r="I1096" t="str">
            <v>@NA</v>
          </cell>
          <cell r="J1096" t="str">
            <v>@NA</v>
          </cell>
          <cell r="K1096" t="str">
            <v>@NA</v>
          </cell>
          <cell r="L1096" t="str">
            <v>@NA</v>
          </cell>
        </row>
        <row r="1097">
          <cell r="E1097" t="str">
            <v>@NA</v>
          </cell>
          <cell r="F1097" t="str">
            <v>@NA</v>
          </cell>
          <cell r="G1097" t="str">
            <v>@NA</v>
          </cell>
          <cell r="H1097" t="str">
            <v>@NA</v>
          </cell>
          <cell r="I1097" t="str">
            <v>@NA</v>
          </cell>
          <cell r="J1097" t="str">
            <v>@NA</v>
          </cell>
          <cell r="K1097" t="str">
            <v>@NA</v>
          </cell>
          <cell r="L1097" t="str">
            <v>@NA</v>
          </cell>
        </row>
        <row r="1098">
          <cell r="B1098" t="str">
            <v>&lt;REF&gt;WCAPCH</v>
          </cell>
          <cell r="E1098">
            <v>-21.628999999999998</v>
          </cell>
          <cell r="F1098">
            <v>-31.271999999999998</v>
          </cell>
          <cell r="G1098">
            <v>1.8770000000000024</v>
          </cell>
          <cell r="H1098">
            <v>-68.335371999999992</v>
          </cell>
          <cell r="I1098">
            <v>-82.769512000000006</v>
          </cell>
          <cell r="J1098">
            <v>-129.910471</v>
          </cell>
          <cell r="K1098">
            <v>-214.81793900000002</v>
          </cell>
          <cell r="L1098">
            <v>105.117144</v>
          </cell>
        </row>
        <row r="1099">
          <cell r="E1099">
            <v>0</v>
          </cell>
          <cell r="F1099">
            <v>0</v>
          </cell>
          <cell r="G1099">
            <v>0</v>
          </cell>
          <cell r="H1099">
            <v>0</v>
          </cell>
          <cell r="I1099">
            <v>0</v>
          </cell>
          <cell r="J1099">
            <v>0</v>
          </cell>
          <cell r="K1099">
            <v>0</v>
          </cell>
          <cell r="L1099">
            <v>0</v>
          </cell>
        </row>
        <row r="1100">
          <cell r="E1100">
            <v>0</v>
          </cell>
          <cell r="F1100">
            <v>0</v>
          </cell>
          <cell r="G1100">
            <v>0</v>
          </cell>
          <cell r="H1100">
            <v>0</v>
          </cell>
          <cell r="I1100">
            <v>0</v>
          </cell>
          <cell r="J1100">
            <v>0</v>
          </cell>
          <cell r="K1100">
            <v>0</v>
          </cell>
          <cell r="L1100">
            <v>0</v>
          </cell>
        </row>
        <row r="1101">
          <cell r="E1101" t="str">
            <v>@NA</v>
          </cell>
          <cell r="F1101" t="str">
            <v>@NA</v>
          </cell>
          <cell r="G1101" t="str">
            <v>@NA</v>
          </cell>
          <cell r="H1101" t="str">
            <v>@NA</v>
          </cell>
          <cell r="I1101" t="str">
            <v>@NA</v>
          </cell>
          <cell r="J1101" t="str">
            <v>@NA</v>
          </cell>
          <cell r="K1101" t="str">
            <v>@NA</v>
          </cell>
          <cell r="L1101" t="str">
            <v>@NA</v>
          </cell>
        </row>
        <row r="1102">
          <cell r="E1102">
            <v>0</v>
          </cell>
          <cell r="F1102">
            <v>0</v>
          </cell>
          <cell r="G1102">
            <v>0</v>
          </cell>
          <cell r="H1102">
            <v>0</v>
          </cell>
          <cell r="I1102">
            <v>0</v>
          </cell>
          <cell r="J1102">
            <v>0</v>
          </cell>
          <cell r="K1102">
            <v>0</v>
          </cell>
          <cell r="L1102">
            <v>0</v>
          </cell>
        </row>
        <row r="1103">
          <cell r="E1103" t="str">
            <v>@NA</v>
          </cell>
          <cell r="F1103" t="str">
            <v>@NA</v>
          </cell>
          <cell r="G1103" t="str">
            <v>@NA</v>
          </cell>
          <cell r="H1103" t="str">
            <v>@NA</v>
          </cell>
          <cell r="I1103" t="str">
            <v>@NA</v>
          </cell>
          <cell r="J1103" t="str">
            <v>@NA</v>
          </cell>
          <cell r="K1103" t="str">
            <v>@NA</v>
          </cell>
          <cell r="L1103" t="str">
            <v>@NA</v>
          </cell>
        </row>
        <row r="1104">
          <cell r="E1104" t="str">
            <v>@NA</v>
          </cell>
          <cell r="F1104" t="str">
            <v>@NA</v>
          </cell>
          <cell r="G1104" t="str">
            <v>@NA</v>
          </cell>
          <cell r="H1104" t="str">
            <v>@NA</v>
          </cell>
          <cell r="I1104" t="str">
            <v>@NA</v>
          </cell>
          <cell r="J1104" t="str">
            <v>@NA</v>
          </cell>
          <cell r="K1104" t="str">
            <v>@NA</v>
          </cell>
          <cell r="L1104" t="str">
            <v>@NA</v>
          </cell>
        </row>
        <row r="1105">
          <cell r="E1105" t="str">
            <v>@NA</v>
          </cell>
          <cell r="F1105" t="str">
            <v>@NA</v>
          </cell>
          <cell r="G1105" t="str">
            <v>@NA</v>
          </cell>
          <cell r="H1105" t="str">
            <v>@NA</v>
          </cell>
          <cell r="I1105" t="str">
            <v>@NA</v>
          </cell>
          <cell r="J1105" t="str">
            <v>@NA</v>
          </cell>
          <cell r="K1105" t="str">
            <v>@NA</v>
          </cell>
          <cell r="L1105" t="str">
            <v>@NA</v>
          </cell>
        </row>
        <row r="1106">
          <cell r="E1106" t="str">
            <v>@NA</v>
          </cell>
          <cell r="F1106" t="str">
            <v>@NA</v>
          </cell>
          <cell r="G1106" t="str">
            <v>@NA</v>
          </cell>
          <cell r="H1106" t="str">
            <v>@NA</v>
          </cell>
          <cell r="I1106" t="str">
            <v>@NA</v>
          </cell>
          <cell r="J1106" t="str">
            <v>@NA</v>
          </cell>
          <cell r="K1106" t="str">
            <v>@NA</v>
          </cell>
          <cell r="L1106" t="str">
            <v>@NA</v>
          </cell>
        </row>
        <row r="1107">
          <cell r="B1107" t="str">
            <v>&lt;REF&gt;WCAPCHA</v>
          </cell>
          <cell r="E1107">
            <v>-21.628999999999998</v>
          </cell>
          <cell r="F1107">
            <v>-31.271999999999998</v>
          </cell>
          <cell r="G1107">
            <v>1.8770000000000024</v>
          </cell>
          <cell r="H1107">
            <v>-68.335371999999992</v>
          </cell>
          <cell r="I1107">
            <v>-82.769512000000006</v>
          </cell>
          <cell r="J1107">
            <v>-129.910471</v>
          </cell>
          <cell r="K1107">
            <v>-214.81793900000002</v>
          </cell>
          <cell r="L1107">
            <v>105.117144</v>
          </cell>
        </row>
        <row r="1109">
          <cell r="E1109">
            <v>453.38299999999998</v>
          </cell>
          <cell r="F1109">
            <v>493.88099999999997</v>
          </cell>
          <cell r="G1109">
            <v>508.06299999999999</v>
          </cell>
          <cell r="H1109">
            <v>496.17868499999997</v>
          </cell>
          <cell r="I1109">
            <v>649.84774500000003</v>
          </cell>
          <cell r="J1109">
            <v>588.01489700000002</v>
          </cell>
          <cell r="K1109">
            <v>629.31833500000005</v>
          </cell>
          <cell r="L1109">
            <v>830.72803599999997</v>
          </cell>
        </row>
        <row r="1110">
          <cell r="E1110">
            <v>0</v>
          </cell>
          <cell r="F1110">
            <v>0</v>
          </cell>
          <cell r="G1110">
            <v>0</v>
          </cell>
          <cell r="H1110">
            <v>0</v>
          </cell>
          <cell r="I1110">
            <v>0</v>
          </cell>
          <cell r="J1110">
            <v>0</v>
          </cell>
          <cell r="K1110">
            <v>0</v>
          </cell>
          <cell r="L1110">
            <v>0</v>
          </cell>
        </row>
        <row r="1111">
          <cell r="E1111">
            <v>0</v>
          </cell>
          <cell r="F1111">
            <v>0</v>
          </cell>
          <cell r="G1111">
            <v>0</v>
          </cell>
          <cell r="H1111">
            <v>0</v>
          </cell>
          <cell r="I1111">
            <v>0</v>
          </cell>
          <cell r="J1111">
            <v>0</v>
          </cell>
          <cell r="K1111">
            <v>0</v>
          </cell>
          <cell r="L1111">
            <v>0</v>
          </cell>
        </row>
        <row r="1112">
          <cell r="E1112">
            <v>0</v>
          </cell>
          <cell r="F1112">
            <v>0</v>
          </cell>
          <cell r="G1112">
            <v>0</v>
          </cell>
          <cell r="H1112">
            <v>0</v>
          </cell>
          <cell r="I1112">
            <v>0</v>
          </cell>
          <cell r="J1112">
            <v>0</v>
          </cell>
          <cell r="K1112">
            <v>0</v>
          </cell>
          <cell r="L1112">
            <v>0</v>
          </cell>
        </row>
        <row r="1113">
          <cell r="E1113">
            <v>0</v>
          </cell>
          <cell r="F1113">
            <v>0</v>
          </cell>
          <cell r="G1113">
            <v>0</v>
          </cell>
          <cell r="H1113">
            <v>0</v>
          </cell>
          <cell r="I1113">
            <v>0</v>
          </cell>
          <cell r="J1113">
            <v>0</v>
          </cell>
          <cell r="K1113">
            <v>0</v>
          </cell>
          <cell r="L1113">
            <v>0</v>
          </cell>
        </row>
        <row r="1114">
          <cell r="E1114" t="str">
            <v>@NA</v>
          </cell>
          <cell r="F1114" t="str">
            <v>@NA</v>
          </cell>
          <cell r="G1114" t="str">
            <v>@NA</v>
          </cell>
          <cell r="H1114" t="str">
            <v>@NA</v>
          </cell>
          <cell r="I1114" t="str">
            <v>@NA</v>
          </cell>
          <cell r="J1114" t="str">
            <v>@NA</v>
          </cell>
          <cell r="K1114" t="str">
            <v>@NA</v>
          </cell>
          <cell r="L1114" t="str">
            <v>@NA</v>
          </cell>
        </row>
        <row r="1115">
          <cell r="E1115" t="str">
            <v>@NA</v>
          </cell>
          <cell r="F1115" t="str">
            <v>@NA</v>
          </cell>
          <cell r="G1115" t="str">
            <v>@NA</v>
          </cell>
          <cell r="H1115" t="str">
            <v>@NA</v>
          </cell>
          <cell r="I1115" t="str">
            <v>@NA</v>
          </cell>
          <cell r="J1115" t="str">
            <v>@NA</v>
          </cell>
          <cell r="K1115" t="str">
            <v>@NA</v>
          </cell>
          <cell r="L1115" t="str">
            <v>@NA</v>
          </cell>
        </row>
        <row r="1116">
          <cell r="E1116">
            <v>0</v>
          </cell>
          <cell r="F1116">
            <v>0</v>
          </cell>
          <cell r="G1116">
            <v>0</v>
          </cell>
          <cell r="H1116">
            <v>0</v>
          </cell>
          <cell r="I1116">
            <v>0</v>
          </cell>
          <cell r="J1116">
            <v>0</v>
          </cell>
          <cell r="K1116">
            <v>0</v>
          </cell>
          <cell r="L1116">
            <v>0</v>
          </cell>
        </row>
        <row r="1117">
          <cell r="E1117">
            <v>0</v>
          </cell>
          <cell r="F1117">
            <v>0</v>
          </cell>
          <cell r="G1117">
            <v>0</v>
          </cell>
          <cell r="H1117">
            <v>0</v>
          </cell>
          <cell r="I1117">
            <v>0</v>
          </cell>
          <cell r="J1117">
            <v>0</v>
          </cell>
          <cell r="K1117">
            <v>0</v>
          </cell>
          <cell r="L1117">
            <v>0</v>
          </cell>
        </row>
        <row r="1118">
          <cell r="E1118">
            <v>0</v>
          </cell>
          <cell r="F1118">
            <v>0</v>
          </cell>
          <cell r="G1118">
            <v>0</v>
          </cell>
          <cell r="H1118">
            <v>0</v>
          </cell>
          <cell r="I1118">
            <v>0</v>
          </cell>
          <cell r="J1118">
            <v>0</v>
          </cell>
          <cell r="K1118">
            <v>0</v>
          </cell>
          <cell r="L1118">
            <v>0</v>
          </cell>
        </row>
        <row r="1119">
          <cell r="E1119">
            <v>0</v>
          </cell>
          <cell r="F1119">
            <v>0</v>
          </cell>
          <cell r="G1119">
            <v>0</v>
          </cell>
          <cell r="H1119">
            <v>0</v>
          </cell>
          <cell r="I1119">
            <v>0</v>
          </cell>
          <cell r="J1119">
            <v>0</v>
          </cell>
          <cell r="K1119">
            <v>0</v>
          </cell>
          <cell r="L1119">
            <v>0</v>
          </cell>
        </row>
        <row r="1120">
          <cell r="E1120">
            <v>0</v>
          </cell>
          <cell r="F1120">
            <v>0</v>
          </cell>
          <cell r="G1120">
            <v>0</v>
          </cell>
          <cell r="H1120">
            <v>0</v>
          </cell>
          <cell r="I1120">
            <v>0</v>
          </cell>
          <cell r="J1120">
            <v>0</v>
          </cell>
          <cell r="K1120">
            <v>0</v>
          </cell>
          <cell r="L1120">
            <v>0</v>
          </cell>
        </row>
        <row r="1121">
          <cell r="E1121" t="str">
            <v>@NA</v>
          </cell>
          <cell r="F1121" t="str">
            <v>@NA</v>
          </cell>
          <cell r="G1121" t="str">
            <v>@NA</v>
          </cell>
          <cell r="H1121" t="str">
            <v>@NA</v>
          </cell>
          <cell r="I1121" t="str">
            <v>@NA</v>
          </cell>
          <cell r="J1121" t="str">
            <v>@NA</v>
          </cell>
          <cell r="K1121" t="str">
            <v>@NA</v>
          </cell>
          <cell r="L1121" t="str">
            <v>@NA</v>
          </cell>
        </row>
        <row r="1122">
          <cell r="E1122">
            <v>0</v>
          </cell>
          <cell r="F1122">
            <v>0</v>
          </cell>
          <cell r="G1122">
            <v>0</v>
          </cell>
          <cell r="H1122">
            <v>0</v>
          </cell>
          <cell r="I1122">
            <v>0</v>
          </cell>
          <cell r="J1122">
            <v>0</v>
          </cell>
          <cell r="K1122">
            <v>0</v>
          </cell>
          <cell r="L1122">
            <v>0</v>
          </cell>
        </row>
        <row r="1123">
          <cell r="E1123">
            <v>0</v>
          </cell>
          <cell r="F1123">
            <v>0</v>
          </cell>
          <cell r="G1123">
            <v>0</v>
          </cell>
          <cell r="H1123">
            <v>0</v>
          </cell>
          <cell r="I1123">
            <v>0</v>
          </cell>
          <cell r="J1123">
            <v>0</v>
          </cell>
          <cell r="K1123">
            <v>0</v>
          </cell>
          <cell r="L1123">
            <v>0</v>
          </cell>
        </row>
        <row r="1124">
          <cell r="E1124">
            <v>0</v>
          </cell>
          <cell r="F1124">
            <v>0</v>
          </cell>
          <cell r="G1124">
            <v>0</v>
          </cell>
          <cell r="H1124">
            <v>0</v>
          </cell>
          <cell r="I1124">
            <v>0</v>
          </cell>
          <cell r="J1124">
            <v>0</v>
          </cell>
          <cell r="K1124">
            <v>0</v>
          </cell>
          <cell r="L1124">
            <v>-5.5590326399999999</v>
          </cell>
        </row>
        <row r="1125">
          <cell r="E1125">
            <v>0</v>
          </cell>
          <cell r="F1125">
            <v>0</v>
          </cell>
          <cell r="G1125">
            <v>0</v>
          </cell>
          <cell r="H1125">
            <v>0</v>
          </cell>
          <cell r="I1125">
            <v>0</v>
          </cell>
          <cell r="J1125">
            <v>0</v>
          </cell>
          <cell r="K1125">
            <v>0</v>
          </cell>
          <cell r="L1125">
            <v>0</v>
          </cell>
        </row>
        <row r="1126">
          <cell r="E1126" t="str">
            <v>@NA</v>
          </cell>
          <cell r="F1126" t="str">
            <v>@NA</v>
          </cell>
          <cell r="G1126" t="str">
            <v>@NA</v>
          </cell>
          <cell r="H1126" t="str">
            <v>@NA</v>
          </cell>
          <cell r="I1126" t="str">
            <v>@NA</v>
          </cell>
          <cell r="J1126" t="str">
            <v>@NA</v>
          </cell>
          <cell r="K1126" t="str">
            <v>@NA</v>
          </cell>
          <cell r="L1126" t="str">
            <v>@NA</v>
          </cell>
        </row>
        <row r="1127">
          <cell r="E1127" t="str">
            <v>@NA</v>
          </cell>
          <cell r="F1127" t="str">
            <v>@NA</v>
          </cell>
          <cell r="G1127" t="str">
            <v>@NA</v>
          </cell>
          <cell r="H1127" t="str">
            <v>@NA</v>
          </cell>
          <cell r="I1127" t="str">
            <v>@NA</v>
          </cell>
          <cell r="J1127" t="str">
            <v>@NA</v>
          </cell>
          <cell r="K1127" t="str">
            <v>@NA</v>
          </cell>
          <cell r="L1127" t="str">
            <v>@NA</v>
          </cell>
        </row>
        <row r="1128">
          <cell r="E1128" t="str">
            <v>@NA</v>
          </cell>
          <cell r="F1128" t="str">
            <v>@NA</v>
          </cell>
          <cell r="G1128" t="str">
            <v>@NA</v>
          </cell>
          <cell r="H1128" t="str">
            <v>@NA</v>
          </cell>
          <cell r="I1128" t="str">
            <v>@NA</v>
          </cell>
          <cell r="J1128" t="str">
            <v>@NA</v>
          </cell>
          <cell r="K1128" t="str">
            <v>@NA</v>
          </cell>
          <cell r="L1128" t="str">
            <v>@NA</v>
          </cell>
        </row>
        <row r="1129">
          <cell r="E1129" t="str">
            <v>@NA</v>
          </cell>
          <cell r="F1129" t="str">
            <v>@NA</v>
          </cell>
          <cell r="G1129" t="str">
            <v>@NA</v>
          </cell>
          <cell r="H1129" t="str">
            <v>@NA</v>
          </cell>
          <cell r="I1129" t="str">
            <v>@NA</v>
          </cell>
          <cell r="J1129" t="str">
            <v>@NA</v>
          </cell>
          <cell r="K1129" t="str">
            <v>@NA</v>
          </cell>
          <cell r="L1129" t="str">
            <v>@NA</v>
          </cell>
        </row>
        <row r="1130">
          <cell r="E1130" t="str">
            <v>@NA</v>
          </cell>
          <cell r="F1130" t="str">
            <v>@NA</v>
          </cell>
          <cell r="G1130" t="str">
            <v>@NA</v>
          </cell>
          <cell r="H1130" t="str">
            <v>@NA</v>
          </cell>
          <cell r="I1130" t="str">
            <v>@NA</v>
          </cell>
          <cell r="J1130" t="str">
            <v>@NA</v>
          </cell>
          <cell r="K1130" t="str">
            <v>@NA</v>
          </cell>
          <cell r="L1130" t="str">
            <v>@NA</v>
          </cell>
        </row>
        <row r="1131">
          <cell r="E1131" t="str">
            <v>@NA</v>
          </cell>
          <cell r="F1131" t="str">
            <v>@NA</v>
          </cell>
          <cell r="G1131" t="str">
            <v>@NA</v>
          </cell>
          <cell r="H1131" t="str">
            <v>@NA</v>
          </cell>
          <cell r="I1131" t="str">
            <v>@NA</v>
          </cell>
          <cell r="J1131" t="str">
            <v>@NA</v>
          </cell>
          <cell r="K1131" t="str">
            <v>@NA</v>
          </cell>
          <cell r="L1131" t="str">
            <v>@NA</v>
          </cell>
        </row>
        <row r="1132">
          <cell r="E1132" t="str">
            <v>@NA</v>
          </cell>
          <cell r="F1132" t="str">
            <v>@NA</v>
          </cell>
          <cell r="G1132" t="str">
            <v>@NA</v>
          </cell>
          <cell r="H1132" t="str">
            <v>@NA</v>
          </cell>
          <cell r="I1132" t="str">
            <v>@NA</v>
          </cell>
          <cell r="J1132" t="str">
            <v>@NA</v>
          </cell>
          <cell r="K1132" t="str">
            <v>@NA</v>
          </cell>
          <cell r="L1132" t="str">
            <v>@NA</v>
          </cell>
        </row>
        <row r="1133">
          <cell r="E1133">
            <v>0</v>
          </cell>
          <cell r="F1133">
            <v>0</v>
          </cell>
          <cell r="G1133" t="str">
            <v>@NA</v>
          </cell>
          <cell r="H1133" t="str">
            <v>@NA</v>
          </cell>
          <cell r="I1133" t="str">
            <v>@NA</v>
          </cell>
          <cell r="J1133" t="str">
            <v>@NA</v>
          </cell>
          <cell r="K1133" t="str">
            <v>@NA</v>
          </cell>
          <cell r="L1133" t="str">
            <v>@NA</v>
          </cell>
        </row>
        <row r="1134">
          <cell r="E1134">
            <v>0</v>
          </cell>
          <cell r="F1134">
            <v>0</v>
          </cell>
          <cell r="G1134">
            <v>0</v>
          </cell>
          <cell r="H1134">
            <v>0</v>
          </cell>
          <cell r="I1134">
            <v>0</v>
          </cell>
          <cell r="J1134">
            <v>0</v>
          </cell>
          <cell r="K1134">
            <v>0</v>
          </cell>
          <cell r="L1134">
            <v>0</v>
          </cell>
        </row>
        <row r="1135">
          <cell r="E1135">
            <v>0</v>
          </cell>
          <cell r="F1135">
            <v>0</v>
          </cell>
          <cell r="G1135">
            <v>0</v>
          </cell>
          <cell r="H1135">
            <v>0</v>
          </cell>
          <cell r="I1135">
            <v>0</v>
          </cell>
          <cell r="J1135">
            <v>0</v>
          </cell>
          <cell r="K1135">
            <v>0</v>
          </cell>
          <cell r="L1135">
            <v>0</v>
          </cell>
        </row>
        <row r="1136">
          <cell r="E1136" t="str">
            <v>@NA</v>
          </cell>
          <cell r="F1136" t="str">
            <v>@NA</v>
          </cell>
          <cell r="G1136" t="str">
            <v>@NA</v>
          </cell>
          <cell r="H1136" t="str">
            <v>@NA</v>
          </cell>
          <cell r="I1136" t="str">
            <v>@NA</v>
          </cell>
          <cell r="J1136" t="str">
            <v>@NA</v>
          </cell>
          <cell r="K1136" t="str">
            <v>@NA</v>
          </cell>
          <cell r="L1136" t="str">
            <v>@NA</v>
          </cell>
        </row>
        <row r="1137">
          <cell r="E1137">
            <v>0</v>
          </cell>
          <cell r="F1137">
            <v>0</v>
          </cell>
          <cell r="G1137">
            <v>0</v>
          </cell>
          <cell r="H1137">
            <v>0</v>
          </cell>
          <cell r="I1137">
            <v>0</v>
          </cell>
          <cell r="J1137">
            <v>0</v>
          </cell>
          <cell r="K1137">
            <v>0</v>
          </cell>
          <cell r="L1137">
            <v>0</v>
          </cell>
        </row>
        <row r="1138">
          <cell r="E1138" t="str">
            <v>@NA</v>
          </cell>
          <cell r="F1138" t="str">
            <v>@NA</v>
          </cell>
          <cell r="G1138" t="str">
            <v>@NA</v>
          </cell>
          <cell r="H1138" t="str">
            <v>@NA</v>
          </cell>
          <cell r="I1138" t="str">
            <v>@NA</v>
          </cell>
          <cell r="J1138" t="str">
            <v>@NA</v>
          </cell>
          <cell r="K1138" t="str">
            <v>@NA</v>
          </cell>
          <cell r="L1138" t="str">
            <v>@NA</v>
          </cell>
        </row>
        <row r="1139">
          <cell r="E1139">
            <v>0</v>
          </cell>
          <cell r="F1139">
            <v>0</v>
          </cell>
          <cell r="G1139">
            <v>0</v>
          </cell>
          <cell r="H1139">
            <v>0</v>
          </cell>
          <cell r="I1139">
            <v>0</v>
          </cell>
          <cell r="J1139">
            <v>0</v>
          </cell>
          <cell r="K1139">
            <v>0</v>
          </cell>
          <cell r="L1139">
            <v>0</v>
          </cell>
        </row>
        <row r="1140">
          <cell r="E1140" t="str">
            <v>@NA</v>
          </cell>
          <cell r="F1140" t="str">
            <v>@NA</v>
          </cell>
          <cell r="G1140" t="str">
            <v>@NA</v>
          </cell>
          <cell r="H1140" t="str">
            <v>@NA</v>
          </cell>
          <cell r="I1140" t="str">
            <v>@NA</v>
          </cell>
          <cell r="J1140" t="str">
            <v>@NA</v>
          </cell>
          <cell r="K1140" t="str">
            <v>@NA</v>
          </cell>
          <cell r="L1140" t="str">
            <v>@NA</v>
          </cell>
        </row>
        <row r="1141">
          <cell r="E1141" t="str">
            <v>@NA</v>
          </cell>
          <cell r="F1141" t="str">
            <v>@NA</v>
          </cell>
          <cell r="G1141" t="str">
            <v>@NA</v>
          </cell>
          <cell r="H1141" t="str">
            <v>@NA</v>
          </cell>
          <cell r="I1141" t="str">
            <v>@NA</v>
          </cell>
          <cell r="J1141" t="str">
            <v>@NA</v>
          </cell>
          <cell r="K1141" t="str">
            <v>@NA</v>
          </cell>
          <cell r="L1141" t="str">
            <v>@NA</v>
          </cell>
        </row>
        <row r="1142">
          <cell r="E1142" t="str">
            <v>@NA</v>
          </cell>
          <cell r="F1142" t="str">
            <v>@NA</v>
          </cell>
          <cell r="G1142" t="str">
            <v>@NA</v>
          </cell>
          <cell r="H1142" t="str">
            <v>@NA</v>
          </cell>
          <cell r="I1142" t="str">
            <v>@NA</v>
          </cell>
          <cell r="J1142" t="str">
            <v>@NA</v>
          </cell>
          <cell r="K1142" t="str">
            <v>@NA</v>
          </cell>
          <cell r="L1142" t="str">
            <v>@NA</v>
          </cell>
        </row>
        <row r="1143">
          <cell r="E1143" t="str">
            <v>@NA</v>
          </cell>
          <cell r="F1143" t="str">
            <v>@NA</v>
          </cell>
          <cell r="G1143" t="str">
            <v>@NA</v>
          </cell>
          <cell r="H1143" t="str">
            <v>@NA</v>
          </cell>
          <cell r="I1143" t="str">
            <v>@NA</v>
          </cell>
          <cell r="J1143" t="str">
            <v>@NA</v>
          </cell>
          <cell r="K1143" t="str">
            <v>@NA</v>
          </cell>
          <cell r="L1143" t="str">
            <v>@NA</v>
          </cell>
        </row>
        <row r="1144">
          <cell r="B1144" t="str">
            <v>&lt;REF&gt;CFOA</v>
          </cell>
          <cell r="E1144">
            <v>453.38299999999998</v>
          </cell>
          <cell r="F1144">
            <v>493.88099999999997</v>
          </cell>
          <cell r="G1144">
            <v>508.06299999999999</v>
          </cell>
          <cell r="H1144">
            <v>496.17868499999997</v>
          </cell>
          <cell r="I1144">
            <v>649.84774500000003</v>
          </cell>
          <cell r="J1144">
            <v>588.01489700000002</v>
          </cell>
          <cell r="K1144">
            <v>629.31833500000005</v>
          </cell>
          <cell r="L1144">
            <v>825.16900335999992</v>
          </cell>
        </row>
        <row r="1147">
          <cell r="E1147">
            <v>404.14400000000001</v>
          </cell>
          <cell r="F1147">
            <v>118.804</v>
          </cell>
          <cell r="G1147">
            <v>168.50399999999999</v>
          </cell>
          <cell r="H1147">
            <v>174.04563400000001</v>
          </cell>
          <cell r="I1147">
            <v>142.05037999999999</v>
          </cell>
          <cell r="J1147">
            <v>221.14131699999999</v>
          </cell>
          <cell r="K1147">
            <v>182.25976600000001</v>
          </cell>
          <cell r="L1147">
            <v>85.240459999999999</v>
          </cell>
        </row>
        <row r="1148">
          <cell r="E1148">
            <v>0</v>
          </cell>
          <cell r="F1148">
            <v>0</v>
          </cell>
          <cell r="G1148">
            <v>0</v>
          </cell>
          <cell r="H1148">
            <v>0</v>
          </cell>
          <cell r="I1148">
            <v>0</v>
          </cell>
          <cell r="J1148">
            <v>0</v>
          </cell>
          <cell r="K1148">
            <v>0</v>
          </cell>
          <cell r="L1148">
            <v>0</v>
          </cell>
        </row>
        <row r="1149">
          <cell r="E1149">
            <v>0</v>
          </cell>
          <cell r="F1149">
            <v>0</v>
          </cell>
          <cell r="G1149">
            <v>0</v>
          </cell>
          <cell r="H1149">
            <v>0</v>
          </cell>
          <cell r="I1149">
            <v>0</v>
          </cell>
          <cell r="J1149">
            <v>0</v>
          </cell>
          <cell r="K1149">
            <v>0</v>
          </cell>
          <cell r="L1149">
            <v>0</v>
          </cell>
        </row>
        <row r="1150">
          <cell r="E1150">
            <v>0</v>
          </cell>
          <cell r="F1150">
            <v>0</v>
          </cell>
          <cell r="G1150">
            <v>0</v>
          </cell>
          <cell r="H1150">
            <v>0</v>
          </cell>
          <cell r="I1150">
            <v>0</v>
          </cell>
          <cell r="J1150">
            <v>0</v>
          </cell>
          <cell r="K1150">
            <v>0</v>
          </cell>
          <cell r="L1150">
            <v>0</v>
          </cell>
        </row>
        <row r="1151">
          <cell r="E1151">
            <v>0</v>
          </cell>
          <cell r="F1151">
            <v>0</v>
          </cell>
          <cell r="G1151">
            <v>0</v>
          </cell>
          <cell r="H1151">
            <v>0</v>
          </cell>
          <cell r="I1151">
            <v>0</v>
          </cell>
          <cell r="J1151">
            <v>0</v>
          </cell>
          <cell r="K1151">
            <v>0</v>
          </cell>
          <cell r="L1151">
            <v>0</v>
          </cell>
        </row>
        <row r="1152">
          <cell r="E1152" t="str">
            <v/>
          </cell>
          <cell r="F1152" t="str">
            <v/>
          </cell>
          <cell r="G1152" t="str">
            <v/>
          </cell>
          <cell r="H1152" t="str">
            <v/>
          </cell>
          <cell r="I1152" t="str">
            <v/>
          </cell>
          <cell r="J1152" t="str">
            <v/>
          </cell>
          <cell r="K1152" t="str">
            <v/>
          </cell>
          <cell r="L1152" t="str">
            <v/>
          </cell>
        </row>
        <row r="1153">
          <cell r="E1153" t="str">
            <v>@NA</v>
          </cell>
          <cell r="F1153" t="str">
            <v>@NA</v>
          </cell>
          <cell r="G1153" t="str">
            <v>@NA</v>
          </cell>
          <cell r="H1153" t="str">
            <v>@NA</v>
          </cell>
          <cell r="I1153" t="str">
            <v>@NA</v>
          </cell>
          <cell r="J1153" t="str">
            <v>@NA</v>
          </cell>
          <cell r="K1153" t="str">
            <v>@NA</v>
          </cell>
          <cell r="L1153" t="str">
            <v>@NA</v>
          </cell>
        </row>
        <row r="1154">
          <cell r="E1154" t="str">
            <v>@NA</v>
          </cell>
          <cell r="F1154" t="str">
            <v>@NA</v>
          </cell>
          <cell r="G1154" t="str">
            <v>@NA</v>
          </cell>
          <cell r="H1154" t="str">
            <v>@NA</v>
          </cell>
          <cell r="I1154" t="str">
            <v>@NA</v>
          </cell>
          <cell r="J1154" t="str">
            <v>@NA</v>
          </cell>
          <cell r="K1154" t="str">
            <v>@NA</v>
          </cell>
          <cell r="L1154" t="str">
            <v>@NA</v>
          </cell>
        </row>
        <row r="1155">
          <cell r="E1155">
            <v>0</v>
          </cell>
          <cell r="F1155">
            <v>0</v>
          </cell>
          <cell r="G1155">
            <v>0</v>
          </cell>
          <cell r="H1155">
            <v>0</v>
          </cell>
          <cell r="I1155">
            <v>0</v>
          </cell>
          <cell r="J1155">
            <v>0</v>
          </cell>
          <cell r="K1155">
            <v>0</v>
          </cell>
          <cell r="L1155">
            <v>0</v>
          </cell>
        </row>
        <row r="1156">
          <cell r="E1156">
            <v>-81.2</v>
          </cell>
          <cell r="F1156">
            <v>-58.5</v>
          </cell>
          <cell r="G1156">
            <v>-5.1139999999999999</v>
          </cell>
          <cell r="H1156">
            <v>-55.009</v>
          </cell>
          <cell r="I1156">
            <v>-14.116</v>
          </cell>
          <cell r="J1156">
            <v>-57.107999999999997</v>
          </cell>
          <cell r="K1156">
            <v>-126.069</v>
          </cell>
          <cell r="L1156">
            <v>-12.761355</v>
          </cell>
        </row>
        <row r="1157">
          <cell r="B1157" t="str">
            <v>&lt;REF&gt;CAPXA</v>
          </cell>
          <cell r="E1157">
            <v>322.94400000000002</v>
          </cell>
          <cell r="F1157">
            <v>60.304000000000002</v>
          </cell>
          <cell r="G1157">
            <v>163.38999999999999</v>
          </cell>
          <cell r="H1157">
            <v>119.03663400000001</v>
          </cell>
          <cell r="I1157">
            <v>127.93437999999999</v>
          </cell>
          <cell r="J1157">
            <v>164.03331699999998</v>
          </cell>
          <cell r="K1157">
            <v>56.190766000000011</v>
          </cell>
          <cell r="L1157">
            <v>72.479105000000004</v>
          </cell>
        </row>
        <row r="1158">
          <cell r="E1158">
            <v>0</v>
          </cell>
          <cell r="F1158">
            <v>0</v>
          </cell>
          <cell r="G1158">
            <v>0</v>
          </cell>
          <cell r="H1158">
            <v>0</v>
          </cell>
          <cell r="I1158">
            <v>0</v>
          </cell>
          <cell r="J1158">
            <v>0</v>
          </cell>
          <cell r="K1158">
            <v>0</v>
          </cell>
          <cell r="L1158">
            <v>0</v>
          </cell>
        </row>
        <row r="1159">
          <cell r="E1159" t="str">
            <v>@NA</v>
          </cell>
          <cell r="F1159" t="str">
            <v>@NA</v>
          </cell>
          <cell r="G1159" t="str">
            <v>@NA</v>
          </cell>
          <cell r="H1159" t="str">
            <v>@NA</v>
          </cell>
          <cell r="I1159" t="str">
            <v>@NA</v>
          </cell>
          <cell r="J1159" t="str">
            <v>@NA</v>
          </cell>
          <cell r="K1159" t="str">
            <v>@NA</v>
          </cell>
          <cell r="L1159" t="str">
            <v>@NA</v>
          </cell>
        </row>
        <row r="1160">
          <cell r="B1160" t="str">
            <v>&lt;REF&gt;CAPXLA</v>
          </cell>
          <cell r="E1160">
            <v>322.94400000000002</v>
          </cell>
          <cell r="F1160">
            <v>60.304000000000002</v>
          </cell>
          <cell r="G1160">
            <v>163.38999999999999</v>
          </cell>
          <cell r="H1160">
            <v>119.03663400000001</v>
          </cell>
          <cell r="I1160">
            <v>127.93437999999999</v>
          </cell>
          <cell r="J1160">
            <v>164.03331699999998</v>
          </cell>
          <cell r="K1160">
            <v>56.190766000000011</v>
          </cell>
          <cell r="L1160">
            <v>72.479105000000004</v>
          </cell>
        </row>
        <row r="1162">
          <cell r="E1162">
            <v>152.83099999999999</v>
          </cell>
          <cell r="F1162">
            <v>335.21899999999999</v>
          </cell>
          <cell r="G1162">
            <v>350.1</v>
          </cell>
          <cell r="H1162">
            <v>253.386244</v>
          </cell>
          <cell r="I1162">
            <v>207.307266</v>
          </cell>
          <cell r="J1162">
            <v>257.34369800000002</v>
          </cell>
          <cell r="K1162">
            <v>324.63291199999998</v>
          </cell>
          <cell r="L1162">
            <v>715.18030599999997</v>
          </cell>
        </row>
        <row r="1163">
          <cell r="E1163" t="str">
            <v>@NA</v>
          </cell>
          <cell r="F1163" t="str">
            <v>@NA</v>
          </cell>
          <cell r="G1163" t="str">
            <v>@NA</v>
          </cell>
          <cell r="H1163" t="str">
            <v>@NA</v>
          </cell>
          <cell r="I1163" t="str">
            <v>@NA</v>
          </cell>
          <cell r="J1163" t="str">
            <v>@NA</v>
          </cell>
          <cell r="K1163" t="str">
            <v>@NA</v>
          </cell>
          <cell r="L1163" t="str">
            <v>@NA</v>
          </cell>
        </row>
        <row r="1164">
          <cell r="E1164">
            <v>0</v>
          </cell>
          <cell r="F1164">
            <v>0</v>
          </cell>
          <cell r="G1164">
            <v>0</v>
          </cell>
          <cell r="H1164">
            <v>0</v>
          </cell>
          <cell r="I1164">
            <v>0</v>
          </cell>
          <cell r="J1164">
            <v>0</v>
          </cell>
          <cell r="K1164">
            <v>0</v>
          </cell>
          <cell r="L1164">
            <v>0</v>
          </cell>
        </row>
        <row r="1165">
          <cell r="E1165" t="str">
            <v>@NA</v>
          </cell>
          <cell r="F1165" t="str">
            <v>@NA</v>
          </cell>
          <cell r="G1165" t="str">
            <v>@NA</v>
          </cell>
          <cell r="H1165" t="str">
            <v>@NA</v>
          </cell>
          <cell r="I1165" t="str">
            <v>@NA</v>
          </cell>
          <cell r="J1165" t="str">
            <v>@NA</v>
          </cell>
          <cell r="K1165" t="str">
            <v>@NA</v>
          </cell>
          <cell r="L1165" t="str">
            <v>@NA</v>
          </cell>
        </row>
        <row r="1166">
          <cell r="E1166">
            <v>0</v>
          </cell>
          <cell r="F1166">
            <v>0</v>
          </cell>
          <cell r="G1166">
            <v>0</v>
          </cell>
          <cell r="H1166">
            <v>0</v>
          </cell>
          <cell r="I1166">
            <v>0</v>
          </cell>
          <cell r="J1166">
            <v>0</v>
          </cell>
          <cell r="K1166">
            <v>0</v>
          </cell>
          <cell r="L1166">
            <v>0</v>
          </cell>
        </row>
        <row r="1167">
          <cell r="E1167">
            <v>0</v>
          </cell>
          <cell r="F1167">
            <v>0</v>
          </cell>
          <cell r="G1167">
            <v>0</v>
          </cell>
          <cell r="H1167">
            <v>0</v>
          </cell>
          <cell r="I1167">
            <v>0</v>
          </cell>
          <cell r="J1167">
            <v>0</v>
          </cell>
          <cell r="K1167">
            <v>0</v>
          </cell>
          <cell r="L1167">
            <v>0</v>
          </cell>
        </row>
        <row r="1168">
          <cell r="E1168" t="str">
            <v>@NA</v>
          </cell>
          <cell r="F1168" t="str">
            <v>@NA</v>
          </cell>
          <cell r="G1168" t="str">
            <v>@NA</v>
          </cell>
          <cell r="H1168" t="str">
            <v>@NA</v>
          </cell>
          <cell r="I1168" t="str">
            <v>@NA</v>
          </cell>
          <cell r="J1168" t="str">
            <v>@NA</v>
          </cell>
          <cell r="K1168" t="str">
            <v>@NA</v>
          </cell>
          <cell r="L1168" t="str">
            <v>@NA</v>
          </cell>
        </row>
        <row r="1169">
          <cell r="B1169" t="str">
            <v>&lt;REF&gt;DVA</v>
          </cell>
          <cell r="E1169">
            <v>152.83099999999999</v>
          </cell>
          <cell r="F1169">
            <v>335.21899999999999</v>
          </cell>
          <cell r="G1169">
            <v>350.1</v>
          </cell>
          <cell r="H1169">
            <v>253.386244</v>
          </cell>
          <cell r="I1169">
            <v>207.307266</v>
          </cell>
          <cell r="J1169">
            <v>257.34369800000002</v>
          </cell>
          <cell r="K1169">
            <v>324.63291199999998</v>
          </cell>
          <cell r="L1169">
            <v>715.18030599999997</v>
          </cell>
        </row>
        <row r="1171">
          <cell r="E1171">
            <v>453.38299999999998</v>
          </cell>
          <cell r="F1171">
            <v>493.88099999999997</v>
          </cell>
          <cell r="G1171">
            <v>508.06299999999999</v>
          </cell>
          <cell r="H1171">
            <v>496.17868499999997</v>
          </cell>
          <cell r="I1171">
            <v>649.84774500000003</v>
          </cell>
          <cell r="J1171">
            <v>588.01489700000002</v>
          </cell>
          <cell r="K1171">
            <v>629.31833500000005</v>
          </cell>
          <cell r="L1171">
            <v>830.72803599999997</v>
          </cell>
        </row>
        <row r="1172">
          <cell r="E1172">
            <v>0</v>
          </cell>
          <cell r="F1172">
            <v>0</v>
          </cell>
          <cell r="G1172">
            <v>0</v>
          </cell>
          <cell r="H1172">
            <v>0</v>
          </cell>
          <cell r="I1172">
            <v>0</v>
          </cell>
          <cell r="J1172">
            <v>0</v>
          </cell>
          <cell r="K1172">
            <v>0</v>
          </cell>
          <cell r="L1172">
            <v>0</v>
          </cell>
        </row>
        <row r="1173">
          <cell r="E1173">
            <v>0</v>
          </cell>
          <cell r="F1173">
            <v>0</v>
          </cell>
          <cell r="G1173">
            <v>0</v>
          </cell>
          <cell r="H1173">
            <v>0</v>
          </cell>
          <cell r="I1173">
            <v>0</v>
          </cell>
          <cell r="J1173">
            <v>0</v>
          </cell>
          <cell r="K1173">
            <v>0</v>
          </cell>
          <cell r="L1173">
            <v>0</v>
          </cell>
        </row>
        <row r="1174">
          <cell r="E1174" t="str">
            <v>@NA</v>
          </cell>
          <cell r="F1174" t="str">
            <v>@NA</v>
          </cell>
          <cell r="G1174" t="str">
            <v>@NA</v>
          </cell>
          <cell r="H1174" t="str">
            <v>@NA</v>
          </cell>
          <cell r="I1174" t="str">
            <v>@NA</v>
          </cell>
          <cell r="J1174" t="str">
            <v>@NA</v>
          </cell>
          <cell r="K1174" t="str">
            <v>@NA</v>
          </cell>
          <cell r="L1174" t="str">
            <v>@NA</v>
          </cell>
        </row>
        <row r="1175">
          <cell r="B1175" t="str">
            <v>&lt;REF&gt;OANCFREP</v>
          </cell>
          <cell r="E1175">
            <v>453.38299999999998</v>
          </cell>
          <cell r="F1175">
            <v>493.88099999999997</v>
          </cell>
          <cell r="G1175">
            <v>508.06299999999999</v>
          </cell>
          <cell r="H1175">
            <v>496.17868499999997</v>
          </cell>
          <cell r="I1175">
            <v>649.84774500000003</v>
          </cell>
          <cell r="J1175">
            <v>588.01489700000002</v>
          </cell>
          <cell r="K1175">
            <v>629.31833500000005</v>
          </cell>
          <cell r="L1175">
            <v>830.72803599999997</v>
          </cell>
        </row>
        <row r="1176">
          <cell r="E1176">
            <v>-404.14400000000001</v>
          </cell>
          <cell r="F1176">
            <v>-118.804</v>
          </cell>
          <cell r="G1176">
            <v>-168.50399999999999</v>
          </cell>
          <cell r="H1176">
            <v>-174.04563400000001</v>
          </cell>
          <cell r="I1176">
            <v>-142.05037999999999</v>
          </cell>
          <cell r="J1176">
            <v>-221.14131699999999</v>
          </cell>
          <cell r="K1176">
            <v>-182.25976600000001</v>
          </cell>
          <cell r="L1176">
            <v>-85.240459999999999</v>
          </cell>
        </row>
        <row r="1177">
          <cell r="B1177" t="str">
            <v>&lt;REF&gt;FOCFREP</v>
          </cell>
          <cell r="E1177">
            <v>49.238999999999976</v>
          </cell>
          <cell r="F1177">
            <v>375.077</v>
          </cell>
          <cell r="G1177">
            <v>339.55899999999997</v>
          </cell>
          <cell r="H1177">
            <v>322.13305099999997</v>
          </cell>
          <cell r="I1177">
            <v>507.79736500000001</v>
          </cell>
          <cell r="J1177">
            <v>366.87358000000006</v>
          </cell>
          <cell r="K1177">
            <v>447.05856900000003</v>
          </cell>
          <cell r="L1177">
            <v>745.48757599999999</v>
          </cell>
        </row>
        <row r="1178">
          <cell r="B1178" t="str">
            <v>&lt;REF&gt;DIVREP</v>
          </cell>
          <cell r="E1178">
            <v>-152.83099999999999</v>
          </cell>
          <cell r="F1178">
            <v>-335.21899999999999</v>
          </cell>
          <cell r="G1178">
            <v>-350.1</v>
          </cell>
          <cell r="H1178">
            <v>-253.386244</v>
          </cell>
          <cell r="I1178">
            <v>-207.307266</v>
          </cell>
          <cell r="J1178">
            <v>-257.34369800000002</v>
          </cell>
          <cell r="K1178">
            <v>-324.63291199999998</v>
          </cell>
          <cell r="L1178">
            <v>-715.18030599999997</v>
          </cell>
        </row>
        <row r="1179">
          <cell r="B1179" t="str">
            <v>&lt;REF&gt;DCFREP</v>
          </cell>
          <cell r="E1179">
            <v>-103.59200000000001</v>
          </cell>
          <cell r="F1179">
            <v>39.858000000000004</v>
          </cell>
          <cell r="G1179">
            <v>-10.541000000000054</v>
          </cell>
          <cell r="H1179">
            <v>68.746806999999961</v>
          </cell>
          <cell r="I1179">
            <v>300.49009899999999</v>
          </cell>
          <cell r="J1179">
            <v>109.52988200000004</v>
          </cell>
          <cell r="K1179">
            <v>122.42565700000006</v>
          </cell>
          <cell r="L1179">
            <v>30.307270000000017</v>
          </cell>
        </row>
        <row r="1181">
          <cell r="E1181">
            <v>453.38299999999998</v>
          </cell>
          <cell r="F1181">
            <v>493.88099999999997</v>
          </cell>
          <cell r="G1181">
            <v>508.06299999999999</v>
          </cell>
          <cell r="H1181">
            <v>496.17868499999997</v>
          </cell>
          <cell r="I1181">
            <v>649.84774500000003</v>
          </cell>
          <cell r="J1181">
            <v>588.01489700000002</v>
          </cell>
          <cell r="K1181">
            <v>629.31833500000005</v>
          </cell>
          <cell r="L1181">
            <v>825.16900335999992</v>
          </cell>
        </row>
        <row r="1182">
          <cell r="E1182">
            <v>-322.94400000000002</v>
          </cell>
          <cell r="F1182">
            <v>-60.304000000000002</v>
          </cell>
          <cell r="G1182">
            <v>-163.38999999999999</v>
          </cell>
          <cell r="H1182">
            <v>-119.03663400000001</v>
          </cell>
          <cell r="I1182">
            <v>-127.93437999999999</v>
          </cell>
          <cell r="J1182">
            <v>-164.03331699999998</v>
          </cell>
          <cell r="K1182">
            <v>-56.190766000000011</v>
          </cell>
          <cell r="L1182">
            <v>-72.479105000000004</v>
          </cell>
        </row>
        <row r="1183">
          <cell r="B1183" t="str">
            <v>&lt;REF&gt;FOCFA</v>
          </cell>
          <cell r="E1183">
            <v>130.43899999999996</v>
          </cell>
          <cell r="F1183">
            <v>433.577</v>
          </cell>
          <cell r="G1183">
            <v>344.673</v>
          </cell>
          <cell r="H1183">
            <v>377.14205099999998</v>
          </cell>
          <cell r="I1183">
            <v>521.913365</v>
          </cell>
          <cell r="J1183">
            <v>423.98158000000001</v>
          </cell>
          <cell r="K1183">
            <v>573.12756899999999</v>
          </cell>
          <cell r="L1183">
            <v>752.68989835999992</v>
          </cell>
        </row>
        <row r="1184">
          <cell r="E1184">
            <v>-152.83099999999999</v>
          </cell>
          <cell r="F1184">
            <v>-335.21899999999999</v>
          </cell>
          <cell r="G1184">
            <v>-350.1</v>
          </cell>
          <cell r="H1184">
            <v>-253.386244</v>
          </cell>
          <cell r="I1184">
            <v>-207.307266</v>
          </cell>
          <cell r="J1184">
            <v>-257.34369800000002</v>
          </cell>
          <cell r="K1184">
            <v>-324.63291199999998</v>
          </cell>
          <cell r="L1184">
            <v>-715.18030599999997</v>
          </cell>
        </row>
        <row r="1185">
          <cell r="B1185" t="str">
            <v>&lt;REF&gt;DCFA</v>
          </cell>
          <cell r="E1185">
            <v>-22.392000000000024</v>
          </cell>
          <cell r="F1185">
            <v>98.358000000000004</v>
          </cell>
          <cell r="G1185">
            <v>-5.4270000000000209</v>
          </cell>
          <cell r="H1185">
            <v>123.75580699999998</v>
          </cell>
          <cell r="I1185">
            <v>314.60609899999997</v>
          </cell>
          <cell r="J1185">
            <v>166.63788199999999</v>
          </cell>
          <cell r="K1185">
            <v>248.49465700000002</v>
          </cell>
          <cell r="L1185">
            <v>37.509592359999942</v>
          </cell>
        </row>
        <row r="1188">
          <cell r="E1188">
            <v>453.38299999999998</v>
          </cell>
          <cell r="F1188">
            <v>493.88099999999997</v>
          </cell>
          <cell r="G1188">
            <v>508.06299999999999</v>
          </cell>
          <cell r="H1188">
            <v>496.17868499999997</v>
          </cell>
          <cell r="I1188">
            <v>649.84774500000003</v>
          </cell>
          <cell r="J1188">
            <v>588.01489700000002</v>
          </cell>
          <cell r="K1188">
            <v>629.31833500000005</v>
          </cell>
          <cell r="L1188">
            <v>825.16900335999992</v>
          </cell>
        </row>
        <row r="1189">
          <cell r="E1189">
            <v>-322.94400000000002</v>
          </cell>
          <cell r="F1189">
            <v>-60.304000000000002</v>
          </cell>
          <cell r="G1189">
            <v>-163.38999999999999</v>
          </cell>
          <cell r="H1189">
            <v>-119.03663400000001</v>
          </cell>
          <cell r="I1189">
            <v>-127.93437999999999</v>
          </cell>
          <cell r="J1189">
            <v>-164.03331699999998</v>
          </cell>
          <cell r="K1189">
            <v>-56.190766000000011</v>
          </cell>
          <cell r="L1189">
            <v>-72.479105000000004</v>
          </cell>
        </row>
        <row r="1190">
          <cell r="B1190" t="str">
            <v>&lt;REF&gt;FOCFLA</v>
          </cell>
          <cell r="E1190">
            <v>130.43899999999996</v>
          </cell>
          <cell r="F1190">
            <v>433.577</v>
          </cell>
          <cell r="G1190">
            <v>344.673</v>
          </cell>
          <cell r="H1190">
            <v>377.14205099999998</v>
          </cell>
          <cell r="I1190">
            <v>521.913365</v>
          </cell>
          <cell r="J1190">
            <v>423.98158000000001</v>
          </cell>
          <cell r="K1190">
            <v>573.12756899999999</v>
          </cell>
          <cell r="L1190">
            <v>752.68989835999992</v>
          </cell>
        </row>
        <row r="1192">
          <cell r="E1192">
            <v>502.86900000000003</v>
          </cell>
          <cell r="F1192">
            <v>517.14100000000019</v>
          </cell>
          <cell r="G1192">
            <v>412.75800000000015</v>
          </cell>
          <cell r="H1192">
            <v>606.35225800000012</v>
          </cell>
          <cell r="I1192">
            <v>658.42282899999987</v>
          </cell>
          <cell r="J1192">
            <v>663.08428800000002</v>
          </cell>
          <cell r="K1192">
            <v>776.13006100000007</v>
          </cell>
          <cell r="L1192">
            <v>753.61489235999977</v>
          </cell>
        </row>
        <row r="1193">
          <cell r="E1193">
            <v>-152.83099999999999</v>
          </cell>
          <cell r="F1193">
            <v>-335.21899999999999</v>
          </cell>
          <cell r="G1193">
            <v>-350.1</v>
          </cell>
          <cell r="H1193">
            <v>-253.386244</v>
          </cell>
          <cell r="I1193">
            <v>-207.307266</v>
          </cell>
          <cell r="J1193">
            <v>-257.34369800000002</v>
          </cell>
          <cell r="K1193">
            <v>-324.63291199999998</v>
          </cell>
          <cell r="L1193">
            <v>-715.18030599999997</v>
          </cell>
        </row>
        <row r="1194">
          <cell r="B1194" t="str">
            <v>&lt;REF&gt;NCFLO</v>
          </cell>
          <cell r="E1194">
            <v>350.03800000000001</v>
          </cell>
          <cell r="F1194">
            <v>181.9220000000002</v>
          </cell>
          <cell r="G1194">
            <v>62.658000000000129</v>
          </cell>
          <cell r="H1194">
            <v>352.96601400000009</v>
          </cell>
          <cell r="I1194">
            <v>451.11556299999984</v>
          </cell>
          <cell r="J1194">
            <v>405.74059</v>
          </cell>
          <cell r="K1194">
            <v>451.49714900000009</v>
          </cell>
          <cell r="L1194">
            <v>38.434586359999798</v>
          </cell>
        </row>
        <row r="1197">
          <cell r="A1197" t="str">
            <v>BALANCE SHEET ADJUSTMENTS</v>
          </cell>
        </row>
        <row r="1198">
          <cell r="E1198">
            <v>197.511</v>
          </cell>
          <cell r="F1198">
            <v>274.14699999999999</v>
          </cell>
          <cell r="G1198">
            <v>178.64</v>
          </cell>
          <cell r="H1198">
            <v>267.26114699999999</v>
          </cell>
          <cell r="I1198">
            <v>557.86773900000003</v>
          </cell>
          <cell r="J1198">
            <v>700.79778199999998</v>
          </cell>
          <cell r="K1198">
            <v>949.29323599999998</v>
          </cell>
          <cell r="L1198">
            <v>1062.538241</v>
          </cell>
        </row>
        <row r="1199">
          <cell r="E1199">
            <v>0</v>
          </cell>
          <cell r="F1199">
            <v>0</v>
          </cell>
          <cell r="G1199">
            <v>0</v>
          </cell>
          <cell r="H1199">
            <v>0</v>
          </cell>
          <cell r="I1199">
            <v>0</v>
          </cell>
          <cell r="J1199">
            <v>0</v>
          </cell>
          <cell r="K1199">
            <v>0</v>
          </cell>
          <cell r="L1199">
            <v>0</v>
          </cell>
        </row>
        <row r="1200">
          <cell r="E1200" t="str">
            <v>@NA</v>
          </cell>
          <cell r="F1200" t="str">
            <v>@NA</v>
          </cell>
          <cell r="G1200" t="str">
            <v>@NA</v>
          </cell>
          <cell r="H1200" t="str">
            <v>@NA</v>
          </cell>
          <cell r="I1200" t="str">
            <v>@NA</v>
          </cell>
          <cell r="J1200" t="str">
            <v>@NA</v>
          </cell>
          <cell r="K1200" t="str">
            <v>@NA</v>
          </cell>
          <cell r="L1200" t="str">
            <v>@NA</v>
          </cell>
        </row>
        <row r="1201">
          <cell r="B1201" t="str">
            <v>&lt;REF&gt;CHA</v>
          </cell>
          <cell r="E1201">
            <v>197.511</v>
          </cell>
          <cell r="F1201">
            <v>274.14699999999999</v>
          </cell>
          <cell r="G1201">
            <v>178.64</v>
          </cell>
          <cell r="H1201">
            <v>267.26114699999999</v>
          </cell>
          <cell r="I1201">
            <v>557.86773900000003</v>
          </cell>
          <cell r="J1201">
            <v>700.79778199999998</v>
          </cell>
          <cell r="K1201">
            <v>949.29323599999998</v>
          </cell>
          <cell r="L1201">
            <v>1062.538241</v>
          </cell>
        </row>
        <row r="1202">
          <cell r="E1202">
            <v>349.98500000000001</v>
          </cell>
          <cell r="F1202">
            <v>370.803</v>
          </cell>
          <cell r="G1202">
            <v>347.78</v>
          </cell>
          <cell r="H1202">
            <v>415.96199999999999</v>
          </cell>
          <cell r="I1202">
            <v>401.55234300000001</v>
          </cell>
          <cell r="J1202">
            <v>362.56848000000002</v>
          </cell>
          <cell r="K1202">
            <v>523.48826599999995</v>
          </cell>
          <cell r="L1202">
            <v>379.49792600000001</v>
          </cell>
        </row>
        <row r="1203">
          <cell r="E1203" t="str">
            <v>@NA</v>
          </cell>
          <cell r="F1203" t="str">
            <v>@NA</v>
          </cell>
          <cell r="G1203" t="str">
            <v>@NA</v>
          </cell>
          <cell r="H1203" t="str">
            <v>@NA</v>
          </cell>
          <cell r="I1203" t="str">
            <v>@NA</v>
          </cell>
          <cell r="J1203" t="str">
            <v>@NA</v>
          </cell>
          <cell r="K1203" t="str">
            <v>@NA</v>
          </cell>
          <cell r="L1203" t="str">
            <v>@NA</v>
          </cell>
        </row>
        <row r="1204">
          <cell r="E1204" t="str">
            <v>@NA</v>
          </cell>
          <cell r="F1204" t="str">
            <v>@NA</v>
          </cell>
          <cell r="G1204" t="str">
            <v>@NA</v>
          </cell>
          <cell r="H1204" t="str">
            <v>@NA</v>
          </cell>
          <cell r="I1204" t="str">
            <v>@NA</v>
          </cell>
          <cell r="J1204" t="str">
            <v>@NA</v>
          </cell>
          <cell r="K1204" t="str">
            <v>@NA</v>
          </cell>
          <cell r="L1204" t="str">
            <v>@NA</v>
          </cell>
        </row>
        <row r="1205">
          <cell r="B1205" t="str">
            <v>&lt;REF&gt;CAPFINRECEIV</v>
          </cell>
          <cell r="E1205">
            <v>0</v>
          </cell>
          <cell r="F1205">
            <v>0</v>
          </cell>
          <cell r="G1205">
            <v>0</v>
          </cell>
          <cell r="H1205">
            <v>0</v>
          </cell>
          <cell r="I1205">
            <v>0</v>
          </cell>
          <cell r="J1205">
            <v>0</v>
          </cell>
          <cell r="K1205">
            <v>0</v>
          </cell>
          <cell r="L1205">
            <v>0</v>
          </cell>
        </row>
        <row r="1206">
          <cell r="B1206" t="str">
            <v>&lt;REF&gt;RECTA</v>
          </cell>
          <cell r="E1206">
            <v>349.98500000000001</v>
          </cell>
          <cell r="F1206">
            <v>370.803</v>
          </cell>
          <cell r="G1206">
            <v>347.78</v>
          </cell>
          <cell r="H1206">
            <v>415.96199999999999</v>
          </cell>
          <cell r="I1206">
            <v>401.55234300000001</v>
          </cell>
          <cell r="J1206">
            <v>362.56848000000002</v>
          </cell>
          <cell r="K1206">
            <v>523.48826599999995</v>
          </cell>
          <cell r="L1206">
            <v>379.49792600000001</v>
          </cell>
        </row>
        <row r="1207">
          <cell r="E1207">
            <v>27.629000000000001</v>
          </cell>
          <cell r="F1207">
            <v>43.225999999999999</v>
          </cell>
          <cell r="G1207">
            <v>35.826999999999998</v>
          </cell>
          <cell r="H1207">
            <v>34.054464000000003</v>
          </cell>
          <cell r="I1207">
            <v>36.644893000000003</v>
          </cell>
          <cell r="J1207">
            <v>73.991632999999993</v>
          </cell>
          <cell r="K1207">
            <v>83.714634000000004</v>
          </cell>
          <cell r="L1207">
            <v>82.093412999999998</v>
          </cell>
        </row>
        <row r="1208">
          <cell r="E1208" t="str">
            <v>@NA</v>
          </cell>
          <cell r="F1208" t="str">
            <v>@NA</v>
          </cell>
          <cell r="G1208" t="str">
            <v>@NA</v>
          </cell>
          <cell r="H1208" t="str">
            <v>@NA</v>
          </cell>
          <cell r="I1208" t="str">
            <v>@NA</v>
          </cell>
          <cell r="J1208" t="str">
            <v>@NA</v>
          </cell>
          <cell r="K1208" t="str">
            <v>@NA</v>
          </cell>
          <cell r="L1208" t="str">
            <v>@NA</v>
          </cell>
        </row>
        <row r="1209">
          <cell r="B1209" t="str">
            <v>&lt;REF&gt;INVTA</v>
          </cell>
          <cell r="E1209">
            <v>27.629000000000001</v>
          </cell>
          <cell r="F1209">
            <v>43.225999999999999</v>
          </cell>
          <cell r="G1209">
            <v>35.826999999999998</v>
          </cell>
          <cell r="H1209">
            <v>34.054464000000003</v>
          </cell>
          <cell r="I1209">
            <v>36.644893000000003</v>
          </cell>
          <cell r="J1209">
            <v>73.991632999999993</v>
          </cell>
          <cell r="K1209">
            <v>83.714634000000004</v>
          </cell>
          <cell r="L1209">
            <v>82.093412999999998</v>
          </cell>
        </row>
        <row r="1210">
          <cell r="E1210" t="str">
            <v>@NA</v>
          </cell>
          <cell r="F1210" t="str">
            <v>@NA</v>
          </cell>
          <cell r="G1210" t="str">
            <v>@NA</v>
          </cell>
          <cell r="H1210">
            <v>-17.069999999999993</v>
          </cell>
          <cell r="I1210" t="str">
            <v>@NA</v>
          </cell>
          <cell r="J1210" t="str">
            <v>@NA</v>
          </cell>
          <cell r="K1210">
            <v>0</v>
          </cell>
          <cell r="L1210" t="str">
            <v>@NA</v>
          </cell>
        </row>
        <row r="1211">
          <cell r="B1211" t="str">
            <v>&lt;REF&gt;ACTA</v>
          </cell>
          <cell r="E1211">
            <v>575.125</v>
          </cell>
          <cell r="F1211">
            <v>688.17600000000004</v>
          </cell>
          <cell r="G1211">
            <v>562.24699999999996</v>
          </cell>
          <cell r="H1211">
            <v>700.20761100000004</v>
          </cell>
          <cell r="I1211">
            <v>996.06497500000012</v>
          </cell>
          <cell r="J1211">
            <v>1137.3578950000001</v>
          </cell>
          <cell r="K1211">
            <v>1556.4961359999998</v>
          </cell>
          <cell r="L1211">
            <v>1524.12958</v>
          </cell>
        </row>
        <row r="1212">
          <cell r="E1212">
            <v>3872.4160000000002</v>
          </cell>
          <cell r="F1212">
            <v>3972.6370000000002</v>
          </cell>
          <cell r="G1212">
            <v>3905.8229999999999</v>
          </cell>
          <cell r="H1212">
            <v>3935.0878080000002</v>
          </cell>
          <cell r="I1212">
            <v>4725.0014069999997</v>
          </cell>
          <cell r="J1212">
            <v>4951.4342839999999</v>
          </cell>
          <cell r="K1212">
            <v>5354.4499960000003</v>
          </cell>
          <cell r="L1212">
            <v>5233.2770129999999</v>
          </cell>
        </row>
        <row r="1213">
          <cell r="E1213" t="str">
            <v>@NA</v>
          </cell>
          <cell r="F1213" t="str">
            <v>@NA</v>
          </cell>
          <cell r="G1213" t="str">
            <v>@NA</v>
          </cell>
          <cell r="H1213" t="str">
            <v>@NA</v>
          </cell>
          <cell r="I1213" t="str">
            <v>@NA</v>
          </cell>
          <cell r="J1213" t="str">
            <v>@NA</v>
          </cell>
          <cell r="K1213" t="str">
            <v>@NA</v>
          </cell>
          <cell r="L1213" t="str">
            <v>@NA</v>
          </cell>
        </row>
        <row r="1214">
          <cell r="E1214">
            <v>0</v>
          </cell>
          <cell r="F1214">
            <v>0</v>
          </cell>
          <cell r="G1214">
            <v>0</v>
          </cell>
          <cell r="H1214">
            <v>0</v>
          </cell>
          <cell r="I1214">
            <v>0</v>
          </cell>
          <cell r="J1214">
            <v>0</v>
          </cell>
          <cell r="K1214">
            <v>0</v>
          </cell>
          <cell r="L1214">
            <v>0</v>
          </cell>
        </row>
        <row r="1215">
          <cell r="E1215" t="str">
            <v>@NA</v>
          </cell>
          <cell r="F1215" t="str">
            <v>@NA</v>
          </cell>
          <cell r="G1215" t="str">
            <v>@NA</v>
          </cell>
          <cell r="H1215" t="str">
            <v>@NA</v>
          </cell>
          <cell r="I1215" t="str">
            <v>@NA</v>
          </cell>
          <cell r="J1215" t="str">
            <v>@NA</v>
          </cell>
          <cell r="K1215" t="str">
            <v>@NA</v>
          </cell>
          <cell r="L1215" t="str">
            <v>@NA</v>
          </cell>
        </row>
        <row r="1216">
          <cell r="E1216" t="str">
            <v>@NA</v>
          </cell>
          <cell r="F1216" t="str">
            <v>@NA</v>
          </cell>
          <cell r="G1216" t="str">
            <v>@NA</v>
          </cell>
          <cell r="H1216" t="str">
            <v>@NA</v>
          </cell>
          <cell r="I1216" t="str">
            <v>@NA</v>
          </cell>
          <cell r="J1216" t="str">
            <v>@NA</v>
          </cell>
          <cell r="K1216" t="str">
            <v>@NA</v>
          </cell>
          <cell r="L1216" t="str">
            <v>@NA</v>
          </cell>
        </row>
        <row r="1217">
          <cell r="E1217">
            <v>0</v>
          </cell>
          <cell r="F1217">
            <v>0</v>
          </cell>
          <cell r="G1217">
            <v>0</v>
          </cell>
          <cell r="H1217">
            <v>0</v>
          </cell>
          <cell r="I1217">
            <v>0</v>
          </cell>
          <cell r="J1217">
            <v>0</v>
          </cell>
          <cell r="K1217">
            <v>0</v>
          </cell>
          <cell r="L1217">
            <v>0</v>
          </cell>
        </row>
        <row r="1218">
          <cell r="E1218" t="str">
            <v>@NA</v>
          </cell>
          <cell r="F1218" t="str">
            <v>@NA</v>
          </cell>
          <cell r="G1218" t="str">
            <v>@NA</v>
          </cell>
          <cell r="H1218" t="str">
            <v>@NA</v>
          </cell>
          <cell r="I1218" t="str">
            <v>@NA</v>
          </cell>
          <cell r="J1218" t="str">
            <v>@NA</v>
          </cell>
          <cell r="K1218" t="str">
            <v>@NA</v>
          </cell>
          <cell r="L1218" t="str">
            <v>@NA</v>
          </cell>
        </row>
        <row r="1219">
          <cell r="E1219" t="str">
            <v>@NA</v>
          </cell>
          <cell r="F1219" t="str">
            <v>@NA</v>
          </cell>
          <cell r="G1219" t="str">
            <v>@NA</v>
          </cell>
          <cell r="H1219" t="str">
            <v>@NA</v>
          </cell>
          <cell r="I1219" t="str">
            <v>@NA</v>
          </cell>
          <cell r="J1219" t="str">
            <v>@NA</v>
          </cell>
          <cell r="K1219" t="str">
            <v>@NA</v>
          </cell>
          <cell r="L1219" t="str">
            <v>@NA</v>
          </cell>
        </row>
        <row r="1220">
          <cell r="E1220" t="str">
            <v>@NA</v>
          </cell>
          <cell r="F1220" t="str">
            <v>@NA</v>
          </cell>
          <cell r="G1220" t="str">
            <v>@NA</v>
          </cell>
          <cell r="H1220" t="str">
            <v>@NA</v>
          </cell>
          <cell r="I1220" t="str">
            <v>@NA</v>
          </cell>
          <cell r="J1220" t="str">
            <v>@NA</v>
          </cell>
          <cell r="K1220" t="str">
            <v>@NA</v>
          </cell>
          <cell r="L1220" t="str">
            <v>@NA</v>
          </cell>
        </row>
        <row r="1221">
          <cell r="B1221" t="str">
            <v>&lt;REF&gt;ATA</v>
          </cell>
          <cell r="E1221">
            <v>3872.4160000000002</v>
          </cell>
          <cell r="F1221">
            <v>3972.6370000000002</v>
          </cell>
          <cell r="G1221">
            <v>3905.8229999999999</v>
          </cell>
          <cell r="H1221">
            <v>3935.0878080000002</v>
          </cell>
          <cell r="I1221">
            <v>4725.0014069999997</v>
          </cell>
          <cell r="J1221">
            <v>4951.4342839999999</v>
          </cell>
          <cell r="K1221">
            <v>5354.4499960000003</v>
          </cell>
          <cell r="L1221">
            <v>5233.2770129999999</v>
          </cell>
        </row>
        <row r="1223">
          <cell r="E1223">
            <v>38.771000000000001</v>
          </cell>
          <cell r="F1223">
            <v>50.198</v>
          </cell>
          <cell r="G1223">
            <v>24</v>
          </cell>
          <cell r="H1223">
            <v>24</v>
          </cell>
          <cell r="I1223">
            <v>24</v>
          </cell>
          <cell r="J1223">
            <v>0</v>
          </cell>
          <cell r="K1223" t="str">
            <v>@NA</v>
          </cell>
          <cell r="L1223" t="str">
            <v>@NA</v>
          </cell>
        </row>
        <row r="1224">
          <cell r="E1224">
            <v>78.709999999999994</v>
          </cell>
          <cell r="F1224">
            <v>72</v>
          </cell>
          <cell r="G1224">
            <v>48</v>
          </cell>
          <cell r="H1224">
            <v>24</v>
          </cell>
          <cell r="I1224">
            <v>0</v>
          </cell>
          <cell r="J1224">
            <v>0</v>
          </cell>
          <cell r="K1224" t="str">
            <v>@NA</v>
          </cell>
          <cell r="L1224">
            <v>69.895499999999998</v>
          </cell>
        </row>
        <row r="1225">
          <cell r="B1225" t="str">
            <v>&lt;REF&gt;TDREP</v>
          </cell>
          <cell r="E1225">
            <v>117.48099999999999</v>
          </cell>
          <cell r="F1225">
            <v>122.19800000000001</v>
          </cell>
          <cell r="G1225">
            <v>72</v>
          </cell>
          <cell r="H1225">
            <v>48</v>
          </cell>
          <cell r="I1225">
            <v>24</v>
          </cell>
          <cell r="J1225">
            <v>0</v>
          </cell>
          <cell r="K1225">
            <v>0</v>
          </cell>
          <cell r="L1225">
            <v>69.895499999999998</v>
          </cell>
        </row>
        <row r="1226">
          <cell r="E1226" t="str">
            <v>@NA</v>
          </cell>
          <cell r="F1226" t="str">
            <v>@NA</v>
          </cell>
          <cell r="G1226" t="str">
            <v>@NA</v>
          </cell>
          <cell r="H1226" t="str">
            <v>@NA</v>
          </cell>
          <cell r="I1226" t="str">
            <v>@NA</v>
          </cell>
          <cell r="J1226" t="str">
            <v>@NA</v>
          </cell>
          <cell r="K1226" t="str">
            <v>@NA</v>
          </cell>
          <cell r="L1226" t="str">
            <v>@NA</v>
          </cell>
        </row>
        <row r="1227">
          <cell r="E1227">
            <v>0</v>
          </cell>
          <cell r="F1227">
            <v>0</v>
          </cell>
          <cell r="G1227">
            <v>0</v>
          </cell>
          <cell r="H1227">
            <v>0</v>
          </cell>
          <cell r="I1227">
            <v>0</v>
          </cell>
          <cell r="J1227">
            <v>0</v>
          </cell>
          <cell r="K1227">
            <v>0</v>
          </cell>
          <cell r="L1227">
            <v>0</v>
          </cell>
        </row>
        <row r="1228">
          <cell r="E1228">
            <v>0</v>
          </cell>
          <cell r="F1228">
            <v>0</v>
          </cell>
          <cell r="G1228">
            <v>0</v>
          </cell>
          <cell r="H1228">
            <v>0</v>
          </cell>
          <cell r="I1228">
            <v>0</v>
          </cell>
          <cell r="J1228">
            <v>0</v>
          </cell>
          <cell r="K1228">
            <v>0</v>
          </cell>
          <cell r="L1228">
            <v>0</v>
          </cell>
        </row>
        <row r="1229">
          <cell r="E1229" t="str">
            <v>@NA</v>
          </cell>
          <cell r="F1229" t="str">
            <v>@NA</v>
          </cell>
          <cell r="G1229" t="str">
            <v>@NA</v>
          </cell>
          <cell r="H1229" t="str">
            <v>@NA</v>
          </cell>
          <cell r="I1229" t="str">
            <v>@NA</v>
          </cell>
          <cell r="J1229" t="str">
            <v>@NA</v>
          </cell>
          <cell r="K1229" t="str">
            <v>@NA</v>
          </cell>
          <cell r="L1229" t="str">
            <v>@NA</v>
          </cell>
        </row>
        <row r="1230">
          <cell r="E1230" t="str">
            <v>@NA</v>
          </cell>
          <cell r="F1230" t="str">
            <v>@NA</v>
          </cell>
          <cell r="G1230" t="str">
            <v>@NA</v>
          </cell>
          <cell r="H1230" t="str">
            <v>@NA</v>
          </cell>
          <cell r="I1230" t="str">
            <v>@NA</v>
          </cell>
          <cell r="J1230" t="str">
            <v>@NA</v>
          </cell>
          <cell r="K1230" t="str">
            <v>@NA</v>
          </cell>
          <cell r="L1230" t="str">
            <v>@NA</v>
          </cell>
        </row>
        <row r="1231">
          <cell r="E1231">
            <v>0</v>
          </cell>
          <cell r="F1231">
            <v>0</v>
          </cell>
          <cell r="G1231">
            <v>0</v>
          </cell>
          <cell r="H1231">
            <v>0</v>
          </cell>
          <cell r="I1231">
            <v>0</v>
          </cell>
          <cell r="J1231">
            <v>0</v>
          </cell>
          <cell r="K1231">
            <v>0</v>
          </cell>
          <cell r="L1231">
            <v>-1062.538241</v>
          </cell>
        </row>
        <row r="1232">
          <cell r="E1232">
            <v>0</v>
          </cell>
          <cell r="F1232">
            <v>0</v>
          </cell>
          <cell r="G1232">
            <v>0</v>
          </cell>
          <cell r="H1232">
            <v>0</v>
          </cell>
          <cell r="I1232">
            <v>0</v>
          </cell>
          <cell r="J1232">
            <v>0</v>
          </cell>
          <cell r="K1232">
            <v>0</v>
          </cell>
          <cell r="L1232">
            <v>0</v>
          </cell>
        </row>
        <row r="1233">
          <cell r="E1233">
            <v>0</v>
          </cell>
          <cell r="F1233">
            <v>0</v>
          </cell>
          <cell r="G1233">
            <v>0</v>
          </cell>
          <cell r="H1233">
            <v>0</v>
          </cell>
          <cell r="I1233">
            <v>0</v>
          </cell>
          <cell r="J1233">
            <v>0</v>
          </cell>
          <cell r="K1233">
            <v>0</v>
          </cell>
          <cell r="L1233">
            <v>0</v>
          </cell>
        </row>
        <row r="1234">
          <cell r="E1234" t="str">
            <v>@NA</v>
          </cell>
          <cell r="F1234" t="str">
            <v>@NA</v>
          </cell>
          <cell r="G1234" t="str">
            <v>@NA</v>
          </cell>
          <cell r="H1234" t="str">
            <v>@NA</v>
          </cell>
          <cell r="I1234" t="str">
            <v>@NA</v>
          </cell>
          <cell r="J1234" t="str">
            <v>@NA</v>
          </cell>
          <cell r="K1234" t="str">
            <v>@NA</v>
          </cell>
          <cell r="L1234" t="str">
            <v>@NA</v>
          </cell>
        </row>
        <row r="1235">
          <cell r="E1235">
            <v>0</v>
          </cell>
          <cell r="F1235">
            <v>0</v>
          </cell>
          <cell r="G1235">
            <v>0</v>
          </cell>
          <cell r="H1235">
            <v>0</v>
          </cell>
          <cell r="I1235">
            <v>0</v>
          </cell>
          <cell r="J1235">
            <v>0</v>
          </cell>
          <cell r="K1235">
            <v>0</v>
          </cell>
          <cell r="L1235">
            <v>0</v>
          </cell>
        </row>
        <row r="1236">
          <cell r="E1236" t="str">
            <v>@NA</v>
          </cell>
          <cell r="F1236" t="str">
            <v>@NA</v>
          </cell>
          <cell r="G1236" t="str">
            <v>@NA</v>
          </cell>
          <cell r="H1236" t="str">
            <v>@NA</v>
          </cell>
          <cell r="I1236" t="str">
            <v>@NA</v>
          </cell>
          <cell r="J1236" t="str">
            <v>@NA</v>
          </cell>
          <cell r="K1236" t="str">
            <v>@NA</v>
          </cell>
          <cell r="L1236" t="str">
            <v>@NA</v>
          </cell>
        </row>
        <row r="1237">
          <cell r="E1237">
            <v>0</v>
          </cell>
          <cell r="F1237">
            <v>0</v>
          </cell>
          <cell r="G1237">
            <v>0</v>
          </cell>
          <cell r="H1237">
            <v>0</v>
          </cell>
          <cell r="I1237">
            <v>0</v>
          </cell>
          <cell r="J1237">
            <v>0</v>
          </cell>
          <cell r="K1237">
            <v>0</v>
          </cell>
          <cell r="L1237">
            <v>0</v>
          </cell>
        </row>
        <row r="1238">
          <cell r="E1238">
            <v>0</v>
          </cell>
          <cell r="F1238">
            <v>0</v>
          </cell>
          <cell r="G1238">
            <v>0</v>
          </cell>
          <cell r="H1238">
            <v>0</v>
          </cell>
          <cell r="I1238">
            <v>0</v>
          </cell>
          <cell r="J1238">
            <v>0</v>
          </cell>
          <cell r="K1238">
            <v>0</v>
          </cell>
          <cell r="L1238">
            <v>0</v>
          </cell>
        </row>
        <row r="1239">
          <cell r="E1239">
            <v>0</v>
          </cell>
          <cell r="F1239">
            <v>0</v>
          </cell>
          <cell r="G1239">
            <v>0</v>
          </cell>
          <cell r="H1239">
            <v>0</v>
          </cell>
          <cell r="I1239">
            <v>0</v>
          </cell>
          <cell r="J1239">
            <v>0</v>
          </cell>
          <cell r="K1239">
            <v>0</v>
          </cell>
          <cell r="L1239">
            <v>0</v>
          </cell>
        </row>
        <row r="1240">
          <cell r="E1240">
            <v>21.417000000000002</v>
          </cell>
          <cell r="F1240">
            <v>24.307000000000002</v>
          </cell>
          <cell r="G1240">
            <v>52.343000000000004</v>
          </cell>
          <cell r="H1240">
            <v>53.765000000000001</v>
          </cell>
          <cell r="I1240">
            <v>95.032600000000002</v>
          </cell>
          <cell r="J1240">
            <v>90.203000000000003</v>
          </cell>
          <cell r="K1240">
            <v>95.664173000000005</v>
          </cell>
          <cell r="L1240">
            <v>83.548639000000009</v>
          </cell>
        </row>
        <row r="1241">
          <cell r="E1241" t="str">
            <v>@NA</v>
          </cell>
          <cell r="F1241" t="str">
            <v>@NA</v>
          </cell>
          <cell r="G1241" t="str">
            <v>@NA</v>
          </cell>
          <cell r="H1241" t="str">
            <v>@NA</v>
          </cell>
          <cell r="I1241" t="str">
            <v>@NA</v>
          </cell>
          <cell r="J1241" t="str">
            <v>@NA</v>
          </cell>
          <cell r="K1241" t="str">
            <v>@NA</v>
          </cell>
          <cell r="L1241" t="str">
            <v>@NA</v>
          </cell>
        </row>
        <row r="1242">
          <cell r="E1242" t="str">
            <v>@NA</v>
          </cell>
          <cell r="F1242" t="str">
            <v>@NA</v>
          </cell>
          <cell r="G1242" t="str">
            <v>@NA</v>
          </cell>
          <cell r="H1242" t="str">
            <v>@NA</v>
          </cell>
          <cell r="I1242" t="str">
            <v>@NA</v>
          </cell>
          <cell r="J1242" t="str">
            <v>@NA</v>
          </cell>
          <cell r="K1242" t="str">
            <v>@NA</v>
          </cell>
          <cell r="L1242" t="str">
            <v>@NA</v>
          </cell>
        </row>
        <row r="1243">
          <cell r="E1243" t="str">
            <v>@NA</v>
          </cell>
          <cell r="F1243" t="str">
            <v>@NA</v>
          </cell>
          <cell r="G1243" t="str">
            <v>@NA</v>
          </cell>
          <cell r="H1243" t="str">
            <v>@NA</v>
          </cell>
          <cell r="I1243" t="str">
            <v>@NA</v>
          </cell>
          <cell r="J1243" t="str">
            <v>@NA</v>
          </cell>
          <cell r="K1243" t="str">
            <v>@NA</v>
          </cell>
          <cell r="L1243" t="str">
            <v>@NA</v>
          </cell>
        </row>
        <row r="1244">
          <cell r="E1244" t="str">
            <v>@NA</v>
          </cell>
          <cell r="F1244" t="str">
            <v>@NA</v>
          </cell>
          <cell r="G1244" t="str">
            <v>@NA</v>
          </cell>
          <cell r="H1244" t="str">
            <v>@NA</v>
          </cell>
          <cell r="I1244" t="str">
            <v>@NA</v>
          </cell>
          <cell r="J1244" t="str">
            <v>@NA</v>
          </cell>
          <cell r="K1244" t="str">
            <v>@NA</v>
          </cell>
          <cell r="L1244" t="str">
            <v>@NA</v>
          </cell>
        </row>
        <row r="1245">
          <cell r="E1245" t="str">
            <v>@NA</v>
          </cell>
          <cell r="F1245" t="str">
            <v>@NA</v>
          </cell>
          <cell r="G1245" t="str">
            <v>@NA</v>
          </cell>
          <cell r="H1245" t="str">
            <v>@NA</v>
          </cell>
          <cell r="I1245" t="str">
            <v>@NA</v>
          </cell>
          <cell r="J1245" t="str">
            <v>@NA</v>
          </cell>
          <cell r="K1245" t="str">
            <v>@NA</v>
          </cell>
          <cell r="L1245" t="str">
            <v>@NA</v>
          </cell>
        </row>
        <row r="1246">
          <cell r="E1246" t="str">
            <v>@NA</v>
          </cell>
          <cell r="F1246" t="str">
            <v>@NA</v>
          </cell>
          <cell r="G1246" t="str">
            <v>@NA</v>
          </cell>
          <cell r="H1246" t="str">
            <v>@NA</v>
          </cell>
          <cell r="I1246" t="str">
            <v>@NA</v>
          </cell>
          <cell r="J1246" t="str">
            <v>@NA</v>
          </cell>
          <cell r="K1246" t="str">
            <v>@NA</v>
          </cell>
          <cell r="L1246" t="str">
            <v>@NA</v>
          </cell>
        </row>
        <row r="1247">
          <cell r="E1247" t="str">
            <v>@NA</v>
          </cell>
          <cell r="F1247" t="str">
            <v>@NA</v>
          </cell>
          <cell r="G1247" t="str">
            <v>@NA</v>
          </cell>
          <cell r="H1247" t="str">
            <v>@NA</v>
          </cell>
          <cell r="I1247" t="str">
            <v>@NA</v>
          </cell>
          <cell r="J1247" t="str">
            <v>@NA</v>
          </cell>
          <cell r="K1247" t="str">
            <v>@NA</v>
          </cell>
          <cell r="L1247" t="str">
            <v>@NA</v>
          </cell>
        </row>
        <row r="1248">
          <cell r="E1248" t="str">
            <v>@NA</v>
          </cell>
          <cell r="F1248" t="str">
            <v>@NA</v>
          </cell>
          <cell r="G1248" t="str">
            <v>@NA</v>
          </cell>
          <cell r="H1248" t="str">
            <v>@NA</v>
          </cell>
          <cell r="I1248" t="str">
            <v>@NA</v>
          </cell>
          <cell r="J1248" t="str">
            <v>@NA</v>
          </cell>
          <cell r="K1248" t="str">
            <v>@NA</v>
          </cell>
          <cell r="L1248" t="str">
            <v>@NA</v>
          </cell>
        </row>
        <row r="1249">
          <cell r="E1249" t="str">
            <v>@NA</v>
          </cell>
          <cell r="F1249" t="str">
            <v>@NA</v>
          </cell>
          <cell r="G1249" t="str">
            <v>@NA</v>
          </cell>
          <cell r="H1249" t="str">
            <v>@NA</v>
          </cell>
          <cell r="I1249" t="str">
            <v>@NA</v>
          </cell>
          <cell r="J1249" t="str">
            <v>@NA</v>
          </cell>
          <cell r="K1249" t="str">
            <v>@NA</v>
          </cell>
          <cell r="L1249" t="str">
            <v>@NA</v>
          </cell>
        </row>
        <row r="1250">
          <cell r="E1250" t="str">
            <v>@NA</v>
          </cell>
          <cell r="F1250" t="str">
            <v>@NA</v>
          </cell>
          <cell r="G1250" t="str">
            <v>@NA</v>
          </cell>
          <cell r="H1250" t="str">
            <v>@NA</v>
          </cell>
          <cell r="I1250" t="str">
            <v>@NA</v>
          </cell>
          <cell r="J1250" t="str">
            <v>@NA</v>
          </cell>
          <cell r="K1250" t="str">
            <v>@NA</v>
          </cell>
          <cell r="L1250" t="str">
            <v>@NA</v>
          </cell>
        </row>
        <row r="1251">
          <cell r="E1251" t="str">
            <v>@NA</v>
          </cell>
          <cell r="F1251" t="str">
            <v>@NA</v>
          </cell>
          <cell r="G1251" t="str">
            <v>@NA</v>
          </cell>
          <cell r="H1251" t="str">
            <v>@NA</v>
          </cell>
          <cell r="I1251" t="str">
            <v>@NA</v>
          </cell>
          <cell r="J1251" t="str">
            <v>@NA</v>
          </cell>
          <cell r="K1251" t="str">
            <v>@NA</v>
          </cell>
          <cell r="L1251" t="str">
            <v>@NA</v>
          </cell>
        </row>
        <row r="1252">
          <cell r="E1252" t="str">
            <v>@NA</v>
          </cell>
          <cell r="F1252" t="str">
            <v>@NA</v>
          </cell>
          <cell r="G1252" t="str">
            <v>@NA</v>
          </cell>
          <cell r="H1252" t="str">
            <v>@NA</v>
          </cell>
          <cell r="I1252" t="str">
            <v>@NA</v>
          </cell>
          <cell r="J1252" t="str">
            <v>@NA</v>
          </cell>
          <cell r="K1252" t="str">
            <v>@NA</v>
          </cell>
          <cell r="L1252" t="str">
            <v>@NA</v>
          </cell>
        </row>
        <row r="1253">
          <cell r="E1253" t="str">
            <v>@NA</v>
          </cell>
          <cell r="F1253" t="str">
            <v>@NA</v>
          </cell>
          <cell r="G1253" t="str">
            <v>@NA</v>
          </cell>
          <cell r="H1253" t="str">
            <v>@NA</v>
          </cell>
          <cell r="I1253" t="str">
            <v>@NA</v>
          </cell>
          <cell r="J1253" t="str">
            <v>@NA</v>
          </cell>
          <cell r="K1253" t="str">
            <v>@NA</v>
          </cell>
          <cell r="L1253" t="str">
            <v>@NA</v>
          </cell>
        </row>
        <row r="1254">
          <cell r="E1254" t="str">
            <v>@NA</v>
          </cell>
          <cell r="F1254" t="str">
            <v>@NA</v>
          </cell>
          <cell r="G1254" t="str">
            <v>@NA</v>
          </cell>
          <cell r="H1254" t="str">
            <v>@NA</v>
          </cell>
          <cell r="I1254" t="str">
            <v>@NA</v>
          </cell>
          <cell r="J1254" t="str">
            <v>@NA</v>
          </cell>
          <cell r="K1254" t="str">
            <v>@NA</v>
          </cell>
          <cell r="L1254" t="str">
            <v>@NA</v>
          </cell>
        </row>
        <row r="1255">
          <cell r="E1255" t="str">
            <v>@NA</v>
          </cell>
          <cell r="F1255" t="str">
            <v>@NA</v>
          </cell>
          <cell r="G1255" t="str">
            <v>@NA</v>
          </cell>
          <cell r="H1255" t="str">
            <v>@NA</v>
          </cell>
          <cell r="I1255" t="str">
            <v>@NA</v>
          </cell>
          <cell r="J1255" t="str">
            <v>@NA</v>
          </cell>
          <cell r="K1255" t="str">
            <v>@NA</v>
          </cell>
          <cell r="L1255" t="str">
            <v>@NA</v>
          </cell>
        </row>
        <row r="1256">
          <cell r="E1256" t="str">
            <v>@NA</v>
          </cell>
          <cell r="F1256" t="str">
            <v>@NA</v>
          </cell>
          <cell r="G1256" t="str">
            <v>@NA</v>
          </cell>
          <cell r="H1256" t="str">
            <v>@NA</v>
          </cell>
          <cell r="I1256" t="str">
            <v>@NA</v>
          </cell>
          <cell r="J1256" t="str">
            <v>@NA</v>
          </cell>
          <cell r="K1256" t="str">
            <v>@NA</v>
          </cell>
          <cell r="L1256" t="str">
            <v>@NA</v>
          </cell>
        </row>
        <row r="1257">
          <cell r="E1257" t="str">
            <v>@NA</v>
          </cell>
          <cell r="F1257" t="str">
            <v>@NA</v>
          </cell>
          <cell r="G1257" t="str">
            <v>@NA</v>
          </cell>
          <cell r="H1257" t="str">
            <v>@NA</v>
          </cell>
          <cell r="I1257" t="str">
            <v>@NA</v>
          </cell>
          <cell r="J1257" t="str">
            <v>@NA</v>
          </cell>
          <cell r="K1257" t="str">
            <v>@NA</v>
          </cell>
          <cell r="L1257" t="str">
            <v>@NA</v>
          </cell>
        </row>
        <row r="1258">
          <cell r="E1258" t="str">
            <v>@NA</v>
          </cell>
          <cell r="F1258" t="str">
            <v>@NA</v>
          </cell>
          <cell r="G1258" t="str">
            <v>@NA</v>
          </cell>
          <cell r="H1258" t="str">
            <v>@NA</v>
          </cell>
          <cell r="I1258" t="str">
            <v>@NA</v>
          </cell>
          <cell r="J1258" t="str">
            <v>@NA</v>
          </cell>
          <cell r="K1258" t="str">
            <v>@NA</v>
          </cell>
          <cell r="L1258" t="str">
            <v>@NA</v>
          </cell>
        </row>
        <row r="1259">
          <cell r="E1259" t="str">
            <v>@NA</v>
          </cell>
          <cell r="F1259" t="str">
            <v>@NA</v>
          </cell>
          <cell r="G1259" t="str">
            <v>@NA</v>
          </cell>
          <cell r="H1259" t="str">
            <v>@NA</v>
          </cell>
          <cell r="I1259" t="str">
            <v>@NA</v>
          </cell>
          <cell r="J1259" t="str">
            <v>@NA</v>
          </cell>
          <cell r="K1259" t="str">
            <v>@NA</v>
          </cell>
          <cell r="L1259" t="str">
            <v>@NA</v>
          </cell>
        </row>
        <row r="1260">
          <cell r="E1260" t="str">
            <v>@NA</v>
          </cell>
          <cell r="F1260" t="str">
            <v>@NA</v>
          </cell>
          <cell r="G1260" t="str">
            <v>@NA</v>
          </cell>
          <cell r="H1260" t="str">
            <v>@NA</v>
          </cell>
          <cell r="I1260" t="str">
            <v>@NA</v>
          </cell>
          <cell r="J1260" t="str">
            <v>@NA</v>
          </cell>
          <cell r="K1260" t="str">
            <v>@NA</v>
          </cell>
          <cell r="L1260" t="str">
            <v>@NA</v>
          </cell>
        </row>
        <row r="1261">
          <cell r="E1261" t="str">
            <v>@NA</v>
          </cell>
          <cell r="F1261" t="str">
            <v>@NA</v>
          </cell>
          <cell r="G1261" t="str">
            <v>@NA</v>
          </cell>
          <cell r="H1261" t="str">
            <v>@NA</v>
          </cell>
          <cell r="I1261" t="str">
            <v>@NA</v>
          </cell>
          <cell r="J1261" t="str">
            <v>@NA</v>
          </cell>
          <cell r="K1261" t="str">
            <v>@NA</v>
          </cell>
          <cell r="L1261" t="str">
            <v>@NA</v>
          </cell>
        </row>
        <row r="1262">
          <cell r="E1262" t="str">
            <v>@NA</v>
          </cell>
          <cell r="F1262" t="str">
            <v>@NA</v>
          </cell>
          <cell r="G1262" t="str">
            <v>@NA</v>
          </cell>
          <cell r="H1262" t="str">
            <v>@NA</v>
          </cell>
          <cell r="I1262" t="str">
            <v>@NA</v>
          </cell>
          <cell r="J1262" t="str">
            <v>@NA</v>
          </cell>
          <cell r="K1262" t="str">
            <v>@NA</v>
          </cell>
          <cell r="L1262" t="str">
            <v>@NA</v>
          </cell>
        </row>
        <row r="1263">
          <cell r="B1263" t="str">
            <v>&lt;REF&gt;TDA</v>
          </cell>
          <cell r="E1263">
            <v>138.898</v>
          </cell>
          <cell r="F1263">
            <v>146.505</v>
          </cell>
          <cell r="G1263">
            <v>124.343</v>
          </cell>
          <cell r="H1263">
            <v>101.765</v>
          </cell>
          <cell r="I1263">
            <v>119.0326</v>
          </cell>
          <cell r="J1263">
            <v>90.203000000000003</v>
          </cell>
          <cell r="K1263">
            <v>95.664173000000005</v>
          </cell>
          <cell r="L1263">
            <v>0</v>
          </cell>
        </row>
        <row r="1264">
          <cell r="E1264" t="str">
            <v>@NA</v>
          </cell>
          <cell r="F1264" t="str">
            <v>@NA</v>
          </cell>
          <cell r="G1264" t="str">
            <v>@NA</v>
          </cell>
          <cell r="H1264" t="str">
            <v>@NA</v>
          </cell>
          <cell r="I1264" t="str">
            <v>@NA</v>
          </cell>
          <cell r="J1264" t="str">
            <v>@NA</v>
          </cell>
          <cell r="K1264" t="str">
            <v>@NA</v>
          </cell>
          <cell r="L1264" t="str">
            <v>@NA</v>
          </cell>
        </row>
        <row r="1265">
          <cell r="E1265">
            <v>0</v>
          </cell>
          <cell r="F1265">
            <v>0</v>
          </cell>
          <cell r="G1265">
            <v>0</v>
          </cell>
          <cell r="H1265">
            <v>0</v>
          </cell>
          <cell r="I1265">
            <v>0</v>
          </cell>
          <cell r="J1265">
            <v>0</v>
          </cell>
          <cell r="K1265">
            <v>0</v>
          </cell>
          <cell r="L1265">
            <v>0</v>
          </cell>
        </row>
        <row r="1266">
          <cell r="E1266" t="str">
            <v>@NA</v>
          </cell>
          <cell r="F1266" t="str">
            <v>@NA</v>
          </cell>
          <cell r="G1266" t="str">
            <v>@NA</v>
          </cell>
          <cell r="H1266" t="str">
            <v>@NA</v>
          </cell>
          <cell r="I1266" t="str">
            <v>@NA</v>
          </cell>
          <cell r="J1266" t="str">
            <v>@NA</v>
          </cell>
          <cell r="K1266" t="str">
            <v>@NA</v>
          </cell>
          <cell r="L1266" t="str">
            <v>@NA</v>
          </cell>
        </row>
        <row r="1267">
          <cell r="E1267">
            <v>0</v>
          </cell>
          <cell r="F1267">
            <v>0</v>
          </cell>
          <cell r="G1267">
            <v>0</v>
          </cell>
          <cell r="H1267">
            <v>0</v>
          </cell>
          <cell r="I1267">
            <v>0</v>
          </cell>
          <cell r="J1267">
            <v>0</v>
          </cell>
          <cell r="K1267">
            <v>0</v>
          </cell>
          <cell r="L1267">
            <v>0</v>
          </cell>
        </row>
        <row r="1268">
          <cell r="E1268">
            <v>0</v>
          </cell>
          <cell r="F1268">
            <v>0</v>
          </cell>
          <cell r="G1268">
            <v>0</v>
          </cell>
          <cell r="H1268">
            <v>0</v>
          </cell>
          <cell r="I1268">
            <v>0</v>
          </cell>
          <cell r="J1268">
            <v>0</v>
          </cell>
          <cell r="K1268">
            <v>0</v>
          </cell>
          <cell r="L1268">
            <v>0</v>
          </cell>
        </row>
        <row r="1269">
          <cell r="B1269" t="str">
            <v>&lt;REF&gt;PSTKA</v>
          </cell>
          <cell r="E1269">
            <v>0</v>
          </cell>
          <cell r="F1269">
            <v>0</v>
          </cell>
          <cell r="G1269">
            <v>0</v>
          </cell>
          <cell r="H1269">
            <v>0</v>
          </cell>
          <cell r="I1269">
            <v>0</v>
          </cell>
          <cell r="J1269">
            <v>0</v>
          </cell>
          <cell r="K1269">
            <v>0</v>
          </cell>
          <cell r="L1269">
            <v>0</v>
          </cell>
        </row>
        <row r="1270">
          <cell r="E1270">
            <v>2960.19</v>
          </cell>
          <cell r="F1270">
            <v>3008.66</v>
          </cell>
          <cell r="G1270">
            <v>2987.57</v>
          </cell>
          <cell r="H1270">
            <v>3072.6332929999999</v>
          </cell>
          <cell r="I1270">
            <v>3326.9674260000002</v>
          </cell>
          <cell r="J1270">
            <v>3569.2379719999999</v>
          </cell>
          <cell r="K1270">
            <v>3837.7014349999999</v>
          </cell>
          <cell r="L1270">
            <v>3721.0471339999999</v>
          </cell>
        </row>
        <row r="1271">
          <cell r="E1271">
            <v>0</v>
          </cell>
          <cell r="F1271">
            <v>0</v>
          </cell>
          <cell r="G1271">
            <v>0</v>
          </cell>
          <cell r="H1271">
            <v>0</v>
          </cell>
          <cell r="I1271">
            <v>0</v>
          </cell>
          <cell r="J1271">
            <v>0</v>
          </cell>
          <cell r="K1271">
            <v>0</v>
          </cell>
          <cell r="L1271">
            <v>0</v>
          </cell>
        </row>
        <row r="1272">
          <cell r="E1272" t="str">
            <v>@NA</v>
          </cell>
          <cell r="F1272" t="str">
            <v>@NA</v>
          </cell>
          <cell r="G1272" t="str">
            <v>@NA</v>
          </cell>
          <cell r="H1272" t="str">
            <v>@NA</v>
          </cell>
          <cell r="I1272" t="str">
            <v>@NA</v>
          </cell>
          <cell r="J1272" t="str">
            <v>@NA</v>
          </cell>
          <cell r="K1272" t="str">
            <v>@NA</v>
          </cell>
          <cell r="L1272" t="str">
            <v>@NA</v>
          </cell>
        </row>
        <row r="1273">
          <cell r="E1273">
            <v>-21.42</v>
          </cell>
          <cell r="F1273">
            <v>-24.307079999999999</v>
          </cell>
          <cell r="G1273">
            <v>-52.342919999999999</v>
          </cell>
          <cell r="H1273">
            <v>0</v>
          </cell>
          <cell r="I1273">
            <v>0</v>
          </cell>
          <cell r="J1273">
            <v>0</v>
          </cell>
          <cell r="K1273">
            <v>0</v>
          </cell>
          <cell r="L1273">
            <v>0</v>
          </cell>
        </row>
        <row r="1274">
          <cell r="E1274" t="str">
            <v>@NA</v>
          </cell>
          <cell r="F1274" t="str">
            <v>@NA</v>
          </cell>
          <cell r="G1274" t="str">
            <v>@NA</v>
          </cell>
          <cell r="H1274" t="str">
            <v>@NA</v>
          </cell>
          <cell r="I1274" t="str">
            <v>@NA</v>
          </cell>
          <cell r="J1274" t="str">
            <v>@NA</v>
          </cell>
          <cell r="K1274" t="str">
            <v>@NA</v>
          </cell>
          <cell r="L1274" t="str">
            <v>@NA</v>
          </cell>
        </row>
        <row r="1275">
          <cell r="E1275" t="str">
            <v>@NA</v>
          </cell>
          <cell r="F1275" t="str">
            <v>@NA</v>
          </cell>
          <cell r="G1275" t="str">
            <v>@NA</v>
          </cell>
          <cell r="H1275" t="str">
            <v>@NA</v>
          </cell>
          <cell r="I1275" t="str">
            <v>@NA</v>
          </cell>
          <cell r="J1275" t="str">
            <v>@NA</v>
          </cell>
          <cell r="K1275" t="str">
            <v>@NA</v>
          </cell>
          <cell r="L1275" t="str">
            <v>@NA</v>
          </cell>
        </row>
        <row r="1276">
          <cell r="E1276" t="str">
            <v>@NA</v>
          </cell>
          <cell r="F1276" t="str">
            <v>@NA</v>
          </cell>
          <cell r="G1276" t="str">
            <v>@NA</v>
          </cell>
          <cell r="H1276" t="str">
            <v>@NA</v>
          </cell>
          <cell r="I1276" t="str">
            <v>@NA</v>
          </cell>
          <cell r="J1276" t="str">
            <v>@NA</v>
          </cell>
          <cell r="K1276" t="str">
            <v>@NA</v>
          </cell>
          <cell r="L1276" t="str">
            <v>@NA</v>
          </cell>
        </row>
        <row r="1277">
          <cell r="E1277" t="str">
            <v>@NA</v>
          </cell>
          <cell r="F1277" t="str">
            <v>@NA</v>
          </cell>
          <cell r="G1277" t="str">
            <v>@NA</v>
          </cell>
          <cell r="H1277" t="str">
            <v>@NA</v>
          </cell>
          <cell r="I1277" t="str">
            <v>@NA</v>
          </cell>
          <cell r="J1277" t="str">
            <v>@NA</v>
          </cell>
          <cell r="K1277" t="str">
            <v>@NA</v>
          </cell>
          <cell r="L1277" t="str">
            <v>@NA</v>
          </cell>
        </row>
        <row r="1278">
          <cell r="B1278" t="str">
            <v>&lt;REF&gt;COMEQA</v>
          </cell>
          <cell r="E1278">
            <v>2938.77</v>
          </cell>
          <cell r="F1278">
            <v>2984.3529199999998</v>
          </cell>
          <cell r="G1278">
            <v>2935.2270800000001</v>
          </cell>
          <cell r="H1278">
            <v>3072.6332929999999</v>
          </cell>
          <cell r="I1278">
            <v>3326.9674260000002</v>
          </cell>
          <cell r="J1278">
            <v>3569.2379719999999</v>
          </cell>
          <cell r="K1278">
            <v>3837.7014349999999</v>
          </cell>
          <cell r="L1278">
            <v>3721.0471339999999</v>
          </cell>
        </row>
        <row r="1280">
          <cell r="A1280" t="str">
            <v>CAPITAL</v>
          </cell>
        </row>
        <row r="1281">
          <cell r="E1281" t="str">
            <v>@NA</v>
          </cell>
          <cell r="F1281" t="str">
            <v>@NA</v>
          </cell>
          <cell r="G1281" t="str">
            <v>@NA</v>
          </cell>
          <cell r="H1281" t="str">
            <v>@NA</v>
          </cell>
          <cell r="I1281" t="str">
            <v>@NA</v>
          </cell>
          <cell r="J1281" t="str">
            <v>@NA</v>
          </cell>
          <cell r="K1281" t="str">
            <v>@NA</v>
          </cell>
          <cell r="L1281" t="str">
            <v>@NA</v>
          </cell>
        </row>
        <row r="1282">
          <cell r="E1282" t="str">
            <v>@NA</v>
          </cell>
          <cell r="F1282" t="str">
            <v>@NA</v>
          </cell>
          <cell r="G1282" t="str">
            <v>@NA</v>
          </cell>
          <cell r="H1282" t="str">
            <v>@NA</v>
          </cell>
          <cell r="I1282" t="str">
            <v>@NA</v>
          </cell>
          <cell r="J1282" t="str">
            <v>@NA</v>
          </cell>
          <cell r="K1282" t="str">
            <v>@NA</v>
          </cell>
          <cell r="L1282" t="str">
            <v>@NA</v>
          </cell>
        </row>
        <row r="1283">
          <cell r="E1283">
            <v>2960.19</v>
          </cell>
          <cell r="F1283">
            <v>3008.66</v>
          </cell>
          <cell r="G1283">
            <v>2987.57</v>
          </cell>
          <cell r="H1283">
            <v>3072.6332929999999</v>
          </cell>
          <cell r="I1283">
            <v>3326.9674260000002</v>
          </cell>
          <cell r="J1283">
            <v>3569.2379719999999</v>
          </cell>
          <cell r="K1283">
            <v>3837.7014349999999</v>
          </cell>
          <cell r="L1283">
            <v>3721.0471339999999</v>
          </cell>
        </row>
        <row r="1284">
          <cell r="B1284" t="str">
            <v>&lt;REF&gt;EQUITYREP</v>
          </cell>
          <cell r="E1284">
            <v>2960.19</v>
          </cell>
          <cell r="F1284">
            <v>3008.66</v>
          </cell>
          <cell r="G1284">
            <v>2987.57</v>
          </cell>
          <cell r="H1284">
            <v>3072.6332929999999</v>
          </cell>
          <cell r="I1284">
            <v>3326.9674260000002</v>
          </cell>
          <cell r="J1284">
            <v>3569.2379719999999</v>
          </cell>
          <cell r="K1284">
            <v>3837.7014349999999</v>
          </cell>
          <cell r="L1284">
            <v>3721.0471339999999</v>
          </cell>
        </row>
        <row r="1285">
          <cell r="E1285">
            <v>117.48099999999999</v>
          </cell>
          <cell r="F1285">
            <v>122.19800000000001</v>
          </cell>
          <cell r="G1285">
            <v>72</v>
          </cell>
          <cell r="H1285">
            <v>48</v>
          </cell>
          <cell r="I1285">
            <v>24</v>
          </cell>
          <cell r="J1285">
            <v>0</v>
          </cell>
          <cell r="K1285">
            <v>0</v>
          </cell>
          <cell r="L1285">
            <v>69.895499999999998</v>
          </cell>
        </row>
        <row r="1286">
          <cell r="E1286">
            <v>3077.6710000000003</v>
          </cell>
          <cell r="F1286">
            <v>3130.8579999999997</v>
          </cell>
          <cell r="G1286">
            <v>3059.57</v>
          </cell>
          <cell r="H1286">
            <v>3120.6332929999999</v>
          </cell>
          <cell r="I1286">
            <v>3350.9674260000002</v>
          </cell>
          <cell r="J1286">
            <v>3569.2379719999999</v>
          </cell>
          <cell r="K1286">
            <v>3837.7014349999999</v>
          </cell>
          <cell r="L1286">
            <v>3790.942634</v>
          </cell>
        </row>
        <row r="1287">
          <cell r="E1287">
            <v>148.32599999999999</v>
          </cell>
          <cell r="F1287">
            <v>140.16499999999999</v>
          </cell>
          <cell r="G1287">
            <v>90.372</v>
          </cell>
          <cell r="H1287">
            <v>85.768551000000002</v>
          </cell>
          <cell r="I1287">
            <v>73.687760999999995</v>
          </cell>
          <cell r="J1287">
            <v>71.337401999999997</v>
          </cell>
          <cell r="K1287">
            <v>65.668154999999999</v>
          </cell>
          <cell r="L1287">
            <v>63.346964</v>
          </cell>
        </row>
        <row r="1288">
          <cell r="E1288">
            <v>3225.9970000000003</v>
          </cell>
          <cell r="F1288">
            <v>3271.0229999999997</v>
          </cell>
          <cell r="G1288">
            <v>3149.942</v>
          </cell>
          <cell r="H1288">
            <v>3206.401844</v>
          </cell>
          <cell r="I1288">
            <v>3424.6551870000003</v>
          </cell>
          <cell r="J1288">
            <v>3640.575374</v>
          </cell>
          <cell r="K1288">
            <v>3903.3695899999998</v>
          </cell>
          <cell r="L1288">
            <v>3854.2895979999998</v>
          </cell>
        </row>
        <row r="1289">
          <cell r="B1289" t="str">
            <v>&lt;REF&gt;AVGCAPREP</v>
          </cell>
          <cell r="E1289">
            <v>3225.9970000000003</v>
          </cell>
          <cell r="F1289">
            <v>3248.51</v>
          </cell>
          <cell r="G1289">
            <v>3210.4825000000001</v>
          </cell>
          <cell r="H1289">
            <v>3178.171922</v>
          </cell>
          <cell r="I1289">
            <v>3315.5285155000001</v>
          </cell>
          <cell r="J1289">
            <v>3532.6152805000002</v>
          </cell>
          <cell r="K1289">
            <v>3771.9724820000001</v>
          </cell>
          <cell r="L1289">
            <v>3878.8295939999998</v>
          </cell>
        </row>
        <row r="1290">
          <cell r="E1290">
            <v>2960.19</v>
          </cell>
          <cell r="F1290">
            <v>3008.66</v>
          </cell>
          <cell r="G1290">
            <v>2987.57</v>
          </cell>
          <cell r="H1290">
            <v>3072.6332929999999</v>
          </cell>
          <cell r="I1290">
            <v>3326.9674260000002</v>
          </cell>
          <cell r="J1290">
            <v>3569.2379719999999</v>
          </cell>
          <cell r="K1290">
            <v>3837.7014349999999</v>
          </cell>
          <cell r="L1290">
            <v>3721.0471339999999</v>
          </cell>
        </row>
        <row r="1291">
          <cell r="E1291">
            <v>-2503.433</v>
          </cell>
          <cell r="F1291">
            <v>-2523.6839999999997</v>
          </cell>
          <cell r="G1291">
            <v>-2601.1459999999997</v>
          </cell>
          <cell r="H1291">
            <v>-2539.908492</v>
          </cell>
          <cell r="I1291">
            <v>-3074.0959049999997</v>
          </cell>
          <cell r="J1291">
            <v>-3186.3775859999996</v>
          </cell>
          <cell r="K1291">
            <v>-3209.8758549999998</v>
          </cell>
          <cell r="L1291">
            <v>-3150.591993</v>
          </cell>
        </row>
        <row r="1292">
          <cell r="E1292">
            <v>456.75700000000006</v>
          </cell>
          <cell r="F1292">
            <v>484.97600000000011</v>
          </cell>
          <cell r="G1292">
            <v>386.42400000000043</v>
          </cell>
          <cell r="H1292">
            <v>532.72480099999984</v>
          </cell>
          <cell r="I1292">
            <v>252.87152100000048</v>
          </cell>
          <cell r="J1292">
            <v>382.86038600000029</v>
          </cell>
          <cell r="K1292">
            <v>627.82558000000017</v>
          </cell>
          <cell r="L1292">
            <v>570.45514099999991</v>
          </cell>
        </row>
        <row r="1294">
          <cell r="E1294" t="str">
            <v>@NA</v>
          </cell>
          <cell r="F1294" t="str">
            <v>@NA</v>
          </cell>
          <cell r="G1294" t="str">
            <v>@NA</v>
          </cell>
          <cell r="H1294" t="str">
            <v>@NA</v>
          </cell>
          <cell r="I1294" t="str">
            <v>@NA</v>
          </cell>
          <cell r="J1294" t="str">
            <v>@NA</v>
          </cell>
          <cell r="K1294" t="str">
            <v>@NA</v>
          </cell>
          <cell r="L1294" t="str">
            <v>@NA</v>
          </cell>
        </row>
        <row r="1295">
          <cell r="E1295">
            <v>0</v>
          </cell>
          <cell r="F1295">
            <v>0</v>
          </cell>
          <cell r="G1295">
            <v>0</v>
          </cell>
          <cell r="H1295">
            <v>0</v>
          </cell>
          <cell r="I1295">
            <v>0</v>
          </cell>
          <cell r="J1295">
            <v>0</v>
          </cell>
          <cell r="K1295">
            <v>0</v>
          </cell>
          <cell r="L1295">
            <v>0</v>
          </cell>
        </row>
        <row r="1296">
          <cell r="E1296">
            <v>2938.77</v>
          </cell>
          <cell r="F1296">
            <v>2984.3529199999998</v>
          </cell>
          <cell r="G1296">
            <v>2935.2270800000001</v>
          </cell>
          <cell r="H1296">
            <v>3072.6332929999999</v>
          </cell>
          <cell r="I1296">
            <v>3326.9674260000002</v>
          </cell>
          <cell r="J1296">
            <v>3569.2379719999999</v>
          </cell>
          <cell r="K1296">
            <v>3837.7014349999999</v>
          </cell>
          <cell r="L1296">
            <v>3721.0471339999999</v>
          </cell>
        </row>
        <row r="1297">
          <cell r="B1297" t="str">
            <v>&lt;REF&gt;EQUITYA</v>
          </cell>
          <cell r="E1297">
            <v>2938.77</v>
          </cell>
          <cell r="F1297">
            <v>2984.3529199999998</v>
          </cell>
          <cell r="G1297">
            <v>2935.2270800000001</v>
          </cell>
          <cell r="H1297">
            <v>3072.6332929999999</v>
          </cell>
          <cell r="I1297">
            <v>3326.9674260000002</v>
          </cell>
          <cell r="J1297">
            <v>3569.2379719999999</v>
          </cell>
          <cell r="K1297">
            <v>3837.7014349999999</v>
          </cell>
          <cell r="L1297">
            <v>3721.0471339999999</v>
          </cell>
        </row>
        <row r="1298">
          <cell r="E1298">
            <v>138.898</v>
          </cell>
          <cell r="F1298">
            <v>146.505</v>
          </cell>
          <cell r="G1298">
            <v>124.343</v>
          </cell>
          <cell r="H1298">
            <v>101.765</v>
          </cell>
          <cell r="I1298">
            <v>119.0326</v>
          </cell>
          <cell r="J1298">
            <v>90.203000000000003</v>
          </cell>
          <cell r="K1298">
            <v>95.664173000000005</v>
          </cell>
          <cell r="L1298">
            <v>0</v>
          </cell>
        </row>
        <row r="1299">
          <cell r="B1299" t="str">
            <v>&lt;REF&gt;TCAP</v>
          </cell>
          <cell r="E1299">
            <v>3077.6680000000001</v>
          </cell>
          <cell r="F1299">
            <v>3130.8579199999999</v>
          </cell>
          <cell r="G1299">
            <v>3059.57008</v>
          </cell>
          <cell r="H1299">
            <v>3174.3982929999997</v>
          </cell>
          <cell r="I1299">
            <v>3446.0000260000002</v>
          </cell>
          <cell r="J1299">
            <v>3659.4409719999999</v>
          </cell>
          <cell r="K1299">
            <v>3933.3656080000001</v>
          </cell>
          <cell r="L1299">
            <v>3721.0471339999999</v>
          </cell>
        </row>
        <row r="1300">
          <cell r="E1300">
            <v>148.32599999999999</v>
          </cell>
          <cell r="F1300">
            <v>140.16499999999999</v>
          </cell>
          <cell r="G1300">
            <v>90.372</v>
          </cell>
          <cell r="H1300">
            <v>85.768551000000002</v>
          </cell>
          <cell r="I1300">
            <v>73.687760999999995</v>
          </cell>
          <cell r="J1300">
            <v>71.337401999999997</v>
          </cell>
          <cell r="K1300">
            <v>65.668154999999999</v>
          </cell>
          <cell r="L1300">
            <v>63.346964</v>
          </cell>
        </row>
        <row r="1301">
          <cell r="E1301">
            <v>3225.9940000000001</v>
          </cell>
          <cell r="F1301">
            <v>3271.0229199999999</v>
          </cell>
          <cell r="G1301">
            <v>3149.9420799999998</v>
          </cell>
          <cell r="H1301">
            <v>3260.1668439999999</v>
          </cell>
          <cell r="I1301">
            <v>3519.6877870000003</v>
          </cell>
          <cell r="J1301">
            <v>3730.778374</v>
          </cell>
          <cell r="K1301">
            <v>3999.0337629999999</v>
          </cell>
          <cell r="L1301">
            <v>3784.3940979999998</v>
          </cell>
        </row>
        <row r="1302">
          <cell r="B1302" t="str">
            <v>&lt;REF&gt;AVGCAP</v>
          </cell>
          <cell r="E1302">
            <v>3225.9940000000001</v>
          </cell>
          <cell r="F1302">
            <v>3248.50846</v>
          </cell>
          <cell r="G1302">
            <v>3210.4825000000001</v>
          </cell>
          <cell r="H1302">
            <v>3205.0544620000001</v>
          </cell>
          <cell r="I1302">
            <v>3389.9273155000001</v>
          </cell>
          <cell r="J1302">
            <v>3625.2330805000001</v>
          </cell>
          <cell r="K1302">
            <v>3864.9060684999999</v>
          </cell>
          <cell r="L1302">
            <v>3891.7139305000001</v>
          </cell>
        </row>
        <row r="1303">
          <cell r="E1303">
            <v>2938.77</v>
          </cell>
          <cell r="F1303">
            <v>2984.3529199999998</v>
          </cell>
          <cell r="G1303">
            <v>2935.2270800000001</v>
          </cell>
          <cell r="H1303">
            <v>3072.6332929999999</v>
          </cell>
          <cell r="I1303">
            <v>3326.9674260000002</v>
          </cell>
          <cell r="J1303">
            <v>3569.2379719999999</v>
          </cell>
          <cell r="K1303">
            <v>3837.7014349999999</v>
          </cell>
          <cell r="L1303">
            <v>3721.0471339999999</v>
          </cell>
        </row>
        <row r="1304">
          <cell r="B1304" t="str">
            <v>&lt;REF&gt;INTANOTH</v>
          </cell>
          <cell r="E1304">
            <v>-2503.433</v>
          </cell>
          <cell r="F1304">
            <v>-2523.6839999999997</v>
          </cell>
          <cell r="G1304">
            <v>-2601.1459999999997</v>
          </cell>
          <cell r="H1304">
            <v>-2539.908492</v>
          </cell>
          <cell r="I1304">
            <v>-3074.0959049999997</v>
          </cell>
          <cell r="J1304">
            <v>-3186.3775859999996</v>
          </cell>
          <cell r="K1304">
            <v>-3209.8758549999998</v>
          </cell>
          <cell r="L1304">
            <v>-3150.591993</v>
          </cell>
        </row>
        <row r="1305">
          <cell r="B1305" t="str">
            <v>&lt;REF&gt;TNWA</v>
          </cell>
          <cell r="E1305">
            <v>435.33699999999999</v>
          </cell>
          <cell r="F1305">
            <v>460.66892000000007</v>
          </cell>
          <cell r="G1305">
            <v>334.08108000000038</v>
          </cell>
          <cell r="H1305">
            <v>532.72480099999984</v>
          </cell>
          <cell r="I1305">
            <v>252.87152100000048</v>
          </cell>
          <cell r="J1305">
            <v>382.86038600000029</v>
          </cell>
          <cell r="K1305">
            <v>627.82558000000017</v>
          </cell>
          <cell r="L1305">
            <v>570.45514099999991</v>
          </cell>
        </row>
        <row r="1308">
          <cell r="B1308" t="str">
            <v>HYBDIV</v>
          </cell>
          <cell r="E1308" t="str">
            <v>@NA</v>
          </cell>
          <cell r="F1308" t="str">
            <v>@NA</v>
          </cell>
        </row>
        <row r="1309">
          <cell r="B1309" t="str">
            <v>PFDASDEBT</v>
          </cell>
          <cell r="E1309" t="str">
            <v>@NA</v>
          </cell>
          <cell r="F1309" t="str">
            <v>@NA</v>
          </cell>
        </row>
        <row r="1310">
          <cell r="B1310" t="str">
            <v>PFDASDEBTC</v>
          </cell>
          <cell r="E1310" t="str">
            <v>@NA</v>
          </cell>
          <cell r="F1310" t="str">
            <v>@NA</v>
          </cell>
        </row>
        <row r="1314">
          <cell r="B1314" t="str">
            <v>FFOTDWA</v>
          </cell>
          <cell r="E1314" t="str">
            <v>@NA</v>
          </cell>
          <cell r="F1314" t="str">
            <v>@NA</v>
          </cell>
        </row>
        <row r="1315">
          <cell r="B1315" t="str">
            <v>FFOTDMINUS2</v>
          </cell>
          <cell r="E1315" t="str">
            <v>@NA</v>
          </cell>
          <cell r="F1315" t="str">
            <v>@NA</v>
          </cell>
        </row>
        <row r="1316">
          <cell r="B1316" t="str">
            <v>FFOTDMINUS1</v>
          </cell>
          <cell r="E1316" t="str">
            <v>@NA</v>
          </cell>
          <cell r="F1316" t="str">
            <v>@NA</v>
          </cell>
        </row>
        <row r="1317">
          <cell r="B1317" t="str">
            <v>FFOTD0</v>
          </cell>
          <cell r="E1317" t="str">
            <v>@NA</v>
          </cell>
          <cell r="F1317" t="str">
            <v>@NA</v>
          </cell>
        </row>
        <row r="1318">
          <cell r="B1318" t="str">
            <v>FFOTDPLUS1</v>
          </cell>
          <cell r="E1318" t="str">
            <v>@NA</v>
          </cell>
          <cell r="F1318" t="str">
            <v>@NA</v>
          </cell>
        </row>
        <row r="1319">
          <cell r="B1319" t="str">
            <v>FFOTDPLUS2</v>
          </cell>
          <cell r="E1319" t="str">
            <v>@NA</v>
          </cell>
          <cell r="F1319" t="str">
            <v>@NA</v>
          </cell>
        </row>
        <row r="1321">
          <cell r="B1321" t="str">
            <v>TDEWA</v>
          </cell>
          <cell r="E1321" t="str">
            <v>@NA</v>
          </cell>
          <cell r="F1321" t="str">
            <v>@NA</v>
          </cell>
        </row>
        <row r="1322">
          <cell r="B1322" t="str">
            <v>TDEMINUS2</v>
          </cell>
          <cell r="E1322" t="str">
            <v>@NA</v>
          </cell>
          <cell r="F1322" t="str">
            <v>@NA</v>
          </cell>
        </row>
        <row r="1323">
          <cell r="B1323" t="str">
            <v>TDEMINUS1</v>
          </cell>
          <cell r="E1323" t="str">
            <v>@NA</v>
          </cell>
          <cell r="F1323" t="str">
            <v>@NA</v>
          </cell>
        </row>
        <row r="1324">
          <cell r="B1324" t="str">
            <v>TDE0</v>
          </cell>
          <cell r="E1324" t="str">
            <v>@NA</v>
          </cell>
          <cell r="F1324" t="str">
            <v>@NA</v>
          </cell>
        </row>
        <row r="1325">
          <cell r="B1325" t="str">
            <v>TDEPLUS1</v>
          </cell>
          <cell r="E1325" t="str">
            <v>@NA</v>
          </cell>
          <cell r="F1325" t="str">
            <v>@NA</v>
          </cell>
        </row>
        <row r="1326">
          <cell r="B1326" t="str">
            <v>TDEPLUS2</v>
          </cell>
          <cell r="E1326" t="str">
            <v>@NA</v>
          </cell>
          <cell r="F1326" t="str">
            <v>@NA</v>
          </cell>
        </row>
        <row r="1328">
          <cell r="B1328" t="str">
            <v>EBITDACOVWA</v>
          </cell>
          <cell r="E1328" t="str">
            <v>@NA</v>
          </cell>
          <cell r="F1328" t="str">
            <v>@NA</v>
          </cell>
        </row>
        <row r="1329">
          <cell r="B1329" t="str">
            <v>EBITDACOVMINUS2</v>
          </cell>
          <cell r="E1329" t="str">
            <v>@NA</v>
          </cell>
          <cell r="F1329" t="str">
            <v>@NA</v>
          </cell>
        </row>
        <row r="1330">
          <cell r="B1330" t="str">
            <v>EBITDACOVMINUS1</v>
          </cell>
          <cell r="E1330" t="str">
            <v>@NA</v>
          </cell>
          <cell r="F1330" t="str">
            <v>@NA</v>
          </cell>
        </row>
        <row r="1331">
          <cell r="B1331" t="str">
            <v>EBITDACOV0</v>
          </cell>
          <cell r="E1331" t="str">
            <v>@NA</v>
          </cell>
          <cell r="F1331" t="str">
            <v>@NA</v>
          </cell>
        </row>
        <row r="1332">
          <cell r="B1332" t="str">
            <v>EBITDACOVPLUS1</v>
          </cell>
          <cell r="E1332" t="str">
            <v>@NA</v>
          </cell>
          <cell r="F1332" t="str">
            <v>@NA</v>
          </cell>
        </row>
        <row r="1333">
          <cell r="B1333" t="str">
            <v>EBITDACOVPLUS2</v>
          </cell>
          <cell r="E1333" t="str">
            <v>@NA</v>
          </cell>
          <cell r="F1333" t="str">
            <v>@NA</v>
          </cell>
        </row>
        <row r="1335">
          <cell r="B1335" t="str">
            <v>FFOCICWA</v>
          </cell>
          <cell r="E1335" t="str">
            <v>@NA</v>
          </cell>
          <cell r="F1335" t="str">
            <v>@NA</v>
          </cell>
        </row>
        <row r="1336">
          <cell r="B1336" t="str">
            <v>FFOCICMINUS2</v>
          </cell>
          <cell r="E1336" t="str">
            <v>@NA</v>
          </cell>
          <cell r="F1336" t="str">
            <v>@NA</v>
          </cell>
        </row>
        <row r="1337">
          <cell r="B1337" t="str">
            <v>FFOCICMINUS1</v>
          </cell>
          <cell r="E1337" t="str">
            <v>@NA</v>
          </cell>
          <cell r="F1337" t="str">
            <v>@NA</v>
          </cell>
        </row>
        <row r="1338">
          <cell r="B1338" t="str">
            <v>FFOCIC0</v>
          </cell>
          <cell r="E1338" t="str">
            <v>@NA</v>
          </cell>
          <cell r="F1338" t="str">
            <v>@NA</v>
          </cell>
        </row>
        <row r="1339">
          <cell r="B1339" t="str">
            <v>FFOCICPLUS1</v>
          </cell>
          <cell r="E1339" t="str">
            <v>@NA</v>
          </cell>
          <cell r="F1339" t="str">
            <v>@NA</v>
          </cell>
        </row>
        <row r="1340">
          <cell r="B1340" t="str">
            <v>FFOCICPLUS2</v>
          </cell>
          <cell r="E1340" t="str">
            <v>@NA</v>
          </cell>
          <cell r="F1340" t="str">
            <v>@NA</v>
          </cell>
        </row>
        <row r="1342">
          <cell r="B1342" t="str">
            <v>FOCFTDWA</v>
          </cell>
          <cell r="E1342" t="str">
            <v>@NA</v>
          </cell>
          <cell r="F1342" t="str">
            <v>@NA</v>
          </cell>
        </row>
        <row r="1343">
          <cell r="B1343" t="str">
            <v>FOCFTDMINUS2</v>
          </cell>
          <cell r="E1343" t="str">
            <v>@NA</v>
          </cell>
          <cell r="F1343" t="str">
            <v>@NA</v>
          </cell>
        </row>
        <row r="1344">
          <cell r="B1344" t="str">
            <v>FOCFTDMINUS1</v>
          </cell>
          <cell r="E1344" t="str">
            <v>@NA</v>
          </cell>
          <cell r="F1344" t="str">
            <v>@NA</v>
          </cell>
        </row>
        <row r="1345">
          <cell r="B1345" t="str">
            <v>FOCFTD0</v>
          </cell>
          <cell r="E1345" t="str">
            <v>@NA</v>
          </cell>
          <cell r="F1345" t="str">
            <v>@NA</v>
          </cell>
        </row>
        <row r="1346">
          <cell r="B1346" t="str">
            <v>FOCFTDPLUS1</v>
          </cell>
          <cell r="E1346" t="str">
            <v>@NA</v>
          </cell>
          <cell r="F1346" t="str">
            <v>@NA</v>
          </cell>
        </row>
        <row r="1347">
          <cell r="B1347" t="str">
            <v>FOCFTDPLUS2</v>
          </cell>
          <cell r="E1347" t="str">
            <v>@NA</v>
          </cell>
          <cell r="F1347" t="str">
            <v>@NA</v>
          </cell>
        </row>
        <row r="1349">
          <cell r="B1349" t="str">
            <v>DCFTDWA</v>
          </cell>
          <cell r="E1349" t="str">
            <v>@NA</v>
          </cell>
          <cell r="F1349" t="str">
            <v>@NA</v>
          </cell>
        </row>
        <row r="1350">
          <cell r="B1350" t="str">
            <v>DCFTDMINUS2</v>
          </cell>
          <cell r="E1350" t="str">
            <v>@NA</v>
          </cell>
          <cell r="F1350" t="str">
            <v>@NA</v>
          </cell>
        </row>
        <row r="1351">
          <cell r="B1351" t="str">
            <v>DCFTDMINUS1</v>
          </cell>
          <cell r="E1351" t="str">
            <v>@NA</v>
          </cell>
          <cell r="F1351" t="str">
            <v>@NA</v>
          </cell>
        </row>
        <row r="1352">
          <cell r="B1352" t="str">
            <v>DCFTD0</v>
          </cell>
          <cell r="E1352" t="str">
            <v>@NA</v>
          </cell>
          <cell r="F1352" t="str">
            <v>@NA</v>
          </cell>
        </row>
        <row r="1353">
          <cell r="B1353" t="str">
            <v>DCFTDPLUS1</v>
          </cell>
          <cell r="E1353" t="str">
            <v>@NA</v>
          </cell>
          <cell r="F1353" t="str">
            <v>@NA</v>
          </cell>
        </row>
        <row r="1354">
          <cell r="B1354" t="str">
            <v>DCFTDPLUS2</v>
          </cell>
          <cell r="E1354" t="str">
            <v>@NA</v>
          </cell>
          <cell r="F1354" t="str">
            <v>@NA</v>
          </cell>
        </row>
        <row r="1356">
          <cell r="B1356" t="str">
            <v>CFOTDWA</v>
          </cell>
          <cell r="E1356" t="str">
            <v>@NA</v>
          </cell>
          <cell r="F1356" t="str">
            <v>@NA</v>
          </cell>
        </row>
        <row r="1357">
          <cell r="B1357" t="str">
            <v>CFOTDMINUS2</v>
          </cell>
          <cell r="E1357" t="str">
            <v>@NA</v>
          </cell>
          <cell r="F1357" t="str">
            <v>@NA</v>
          </cell>
        </row>
        <row r="1358">
          <cell r="B1358" t="str">
            <v>CFOTDMINUS1</v>
          </cell>
          <cell r="E1358" t="str">
            <v>@NA</v>
          </cell>
          <cell r="F1358" t="str">
            <v>@NA</v>
          </cell>
        </row>
        <row r="1359">
          <cell r="B1359" t="str">
            <v>CFOTD0</v>
          </cell>
          <cell r="E1359" t="str">
            <v>@NA</v>
          </cell>
          <cell r="F1359" t="str">
            <v>@NA</v>
          </cell>
        </row>
        <row r="1360">
          <cell r="B1360" t="str">
            <v>CFOTDPLUS1</v>
          </cell>
          <cell r="E1360" t="str">
            <v>@NA</v>
          </cell>
          <cell r="F1360" t="str">
            <v>@NA</v>
          </cell>
        </row>
        <row r="1361">
          <cell r="B1361" t="str">
            <v>CFOTDPLUS2</v>
          </cell>
          <cell r="E1361" t="str">
            <v>@NA</v>
          </cell>
          <cell r="F1361" t="str">
            <v>@NA</v>
          </cell>
        </row>
        <row r="1363">
          <cell r="B1363" t="str">
            <v>EBITDASALEAWA</v>
          </cell>
          <cell r="E1363" t="str">
            <v>@NA</v>
          </cell>
          <cell r="F1363" t="str">
            <v>@NA</v>
          </cell>
        </row>
        <row r="1364">
          <cell r="B1364" t="str">
            <v>EBITDASALEAMINUS2</v>
          </cell>
          <cell r="E1364" t="str">
            <v>@NA</v>
          </cell>
          <cell r="F1364" t="str">
            <v>@NA</v>
          </cell>
        </row>
        <row r="1365">
          <cell r="B1365" t="str">
            <v>EBITDASALEAMINUS1</v>
          </cell>
          <cell r="E1365" t="str">
            <v>@NA</v>
          </cell>
          <cell r="F1365" t="str">
            <v>@NA</v>
          </cell>
        </row>
        <row r="1366">
          <cell r="B1366" t="str">
            <v>EBITDASALEA0</v>
          </cell>
          <cell r="E1366" t="str">
            <v>@NA</v>
          </cell>
          <cell r="F1366" t="str">
            <v>@NA</v>
          </cell>
        </row>
        <row r="1367">
          <cell r="B1367" t="str">
            <v>EBITDASALEAPLUS1</v>
          </cell>
          <cell r="E1367" t="str">
            <v>@NA</v>
          </cell>
          <cell r="F1367" t="str">
            <v>@NA</v>
          </cell>
        </row>
        <row r="1368">
          <cell r="B1368" t="str">
            <v>EBITDASALEAPLUS2</v>
          </cell>
          <cell r="E1368" t="str">
            <v>@NA</v>
          </cell>
          <cell r="F1368" t="str">
            <v>@NA</v>
          </cell>
        </row>
        <row r="1370">
          <cell r="B1370" t="str">
            <v>EBITSALEAWA</v>
          </cell>
          <cell r="E1370" t="str">
            <v>@NA</v>
          </cell>
          <cell r="F1370" t="str">
            <v>@NA</v>
          </cell>
        </row>
        <row r="1371">
          <cell r="B1371" t="str">
            <v>EBITSALEAMINUS2</v>
          </cell>
          <cell r="E1371" t="str">
            <v>@NA</v>
          </cell>
          <cell r="F1371" t="str">
            <v>@NA</v>
          </cell>
        </row>
        <row r="1372">
          <cell r="B1372" t="str">
            <v>EBITSALEAMINUS1</v>
          </cell>
          <cell r="E1372" t="str">
            <v>@NA</v>
          </cell>
          <cell r="F1372" t="str">
            <v>@NA</v>
          </cell>
        </row>
        <row r="1373">
          <cell r="B1373" t="str">
            <v>EBITSALEA0</v>
          </cell>
          <cell r="E1373" t="str">
            <v>@NA</v>
          </cell>
          <cell r="F1373" t="str">
            <v>@NA</v>
          </cell>
        </row>
        <row r="1374">
          <cell r="B1374" t="str">
            <v>EBITSALEAPLUS1</v>
          </cell>
          <cell r="E1374" t="str">
            <v>@NA</v>
          </cell>
          <cell r="F1374" t="str">
            <v>@NA</v>
          </cell>
        </row>
        <row r="1375">
          <cell r="B1375" t="str">
            <v>EBITSALEAPLUS2</v>
          </cell>
          <cell r="E1375" t="str">
            <v>@NA</v>
          </cell>
          <cell r="F1375" t="str">
            <v>@NA</v>
          </cell>
        </row>
        <row r="1377">
          <cell r="B1377" t="str">
            <v>ROCWA</v>
          </cell>
          <cell r="E1377" t="str">
            <v>@NA</v>
          </cell>
          <cell r="F1377" t="str">
            <v>@NA</v>
          </cell>
        </row>
        <row r="1378">
          <cell r="B1378" t="str">
            <v>ROCMINUS2</v>
          </cell>
          <cell r="E1378" t="str">
            <v>@NA</v>
          </cell>
          <cell r="F1378" t="str">
            <v>@NA</v>
          </cell>
        </row>
        <row r="1379">
          <cell r="B1379" t="str">
            <v>ROCMINUS1</v>
          </cell>
          <cell r="E1379" t="str">
            <v>@NA</v>
          </cell>
          <cell r="F1379" t="str">
            <v>@NA</v>
          </cell>
        </row>
        <row r="1380">
          <cell r="B1380" t="str">
            <v>ROC0</v>
          </cell>
          <cell r="E1380" t="str">
            <v>@NA</v>
          </cell>
          <cell r="F1380" t="str">
            <v>@NA</v>
          </cell>
        </row>
        <row r="1381">
          <cell r="B1381" t="str">
            <v>ROCPLUS1</v>
          </cell>
          <cell r="E1381" t="str">
            <v>@NA</v>
          </cell>
          <cell r="F1381" t="str">
            <v>@NA</v>
          </cell>
        </row>
        <row r="1382">
          <cell r="B1382" t="str">
            <v>ROCPLUS2</v>
          </cell>
          <cell r="E1382" t="str">
            <v>@NA</v>
          </cell>
          <cell r="F1382" t="str">
            <v>@NA</v>
          </cell>
        </row>
        <row r="1385">
          <cell r="B1385" t="str">
            <v>REDFCCOVWA</v>
          </cell>
          <cell r="E1385" t="str">
            <v>@NA</v>
          </cell>
          <cell r="F1385" t="str">
            <v>@NA</v>
          </cell>
        </row>
        <row r="1386">
          <cell r="B1386" t="str">
            <v>REDFCCOVMINUS2</v>
          </cell>
          <cell r="E1386" t="str">
            <v>@NA</v>
          </cell>
          <cell r="F1386" t="str">
            <v>@NA</v>
          </cell>
        </row>
        <row r="1387">
          <cell r="B1387" t="str">
            <v>REDFCCOVMINUS1</v>
          </cell>
          <cell r="E1387" t="str">
            <v>@NA</v>
          </cell>
          <cell r="F1387" t="str">
            <v>@NA</v>
          </cell>
        </row>
        <row r="1388">
          <cell r="B1388" t="str">
            <v>REDFCCOV0</v>
          </cell>
          <cell r="E1388" t="str">
            <v>@NA</v>
          </cell>
          <cell r="F1388" t="str">
            <v>@NA</v>
          </cell>
        </row>
        <row r="1389">
          <cell r="B1389" t="str">
            <v>REDFCCOVPLUS1</v>
          </cell>
          <cell r="E1389" t="str">
            <v>@NA</v>
          </cell>
          <cell r="F1389" t="str">
            <v>@NA</v>
          </cell>
        </row>
        <row r="1390">
          <cell r="B1390" t="str">
            <v>REDFCCOVPLUS2</v>
          </cell>
          <cell r="E1390" t="str">
            <v>@NA</v>
          </cell>
          <cell r="F1390" t="str">
            <v>@NA</v>
          </cell>
        </row>
        <row r="1392">
          <cell r="B1392" t="str">
            <v>DDEWA</v>
          </cell>
          <cell r="E1392" t="str">
            <v>@NA</v>
          </cell>
          <cell r="F1392" t="str">
            <v>@NA</v>
          </cell>
        </row>
        <row r="1393">
          <cell r="B1393" t="str">
            <v>DDEMINUS2</v>
          </cell>
          <cell r="E1393" t="str">
            <v>@NA</v>
          </cell>
          <cell r="F1393" t="str">
            <v>@NA</v>
          </cell>
        </row>
        <row r="1394">
          <cell r="B1394" t="str">
            <v>DDEMINUS1</v>
          </cell>
          <cell r="E1394" t="str">
            <v>@NA</v>
          </cell>
          <cell r="F1394" t="str">
            <v>@NA</v>
          </cell>
        </row>
        <row r="1395">
          <cell r="B1395" t="str">
            <v>DDE0</v>
          </cell>
          <cell r="E1395" t="str">
            <v>@NA</v>
          </cell>
          <cell r="F1395" t="str">
            <v>@NA</v>
          </cell>
        </row>
        <row r="1396">
          <cell r="B1396" t="str">
            <v>DDEPLUS1</v>
          </cell>
          <cell r="E1396" t="str">
            <v>@NA</v>
          </cell>
          <cell r="F1396" t="str">
            <v>@NA</v>
          </cell>
        </row>
        <row r="1397">
          <cell r="B1397" t="str">
            <v>DDEPLUS2</v>
          </cell>
          <cell r="E1397" t="str">
            <v>@NA</v>
          </cell>
          <cell r="F1397" t="str">
            <v>@NA</v>
          </cell>
        </row>
        <row r="1399">
          <cell r="B1399" t="str">
            <v>TDTUCWA</v>
          </cell>
          <cell r="E1399" t="str">
            <v>@NA</v>
          </cell>
          <cell r="F1399" t="str">
            <v>@NA</v>
          </cell>
        </row>
        <row r="1400">
          <cell r="B1400" t="str">
            <v>TDTUCMINUS2</v>
          </cell>
          <cell r="E1400" t="str">
            <v>@NA</v>
          </cell>
          <cell r="F1400" t="str">
            <v>@NA</v>
          </cell>
        </row>
        <row r="1401">
          <cell r="B1401" t="str">
            <v>TDTUCMINUS1</v>
          </cell>
          <cell r="E1401" t="str">
            <v>@NA</v>
          </cell>
          <cell r="F1401" t="str">
            <v>@NA</v>
          </cell>
        </row>
        <row r="1402">
          <cell r="B1402" t="str">
            <v>TDTUC0</v>
          </cell>
          <cell r="E1402" t="str">
            <v>@NA</v>
          </cell>
          <cell r="F1402" t="str">
            <v>@NA</v>
          </cell>
        </row>
        <row r="1403">
          <cell r="B1403" t="str">
            <v>TDTUCPLUS1</v>
          </cell>
          <cell r="E1403" t="str">
            <v>@NA</v>
          </cell>
          <cell r="F1403" t="str">
            <v>@NA</v>
          </cell>
        </row>
        <row r="1404">
          <cell r="B1404" t="str">
            <v>TDTUCPLUS2</v>
          </cell>
          <cell r="E1404" t="str">
            <v>@NA</v>
          </cell>
          <cell r="F1404" t="str">
            <v>@NA</v>
          </cell>
        </row>
        <row r="1406">
          <cell r="B1406" t="str">
            <v>RELTVWA</v>
          </cell>
          <cell r="E1406" t="str">
            <v>@NA</v>
          </cell>
          <cell r="F1406" t="str">
            <v>@NA</v>
          </cell>
        </row>
        <row r="1407">
          <cell r="B1407" t="str">
            <v>RELTVMINUS2</v>
          </cell>
          <cell r="E1407" t="str">
            <v>@NA</v>
          </cell>
          <cell r="F1407" t="str">
            <v>@NA</v>
          </cell>
        </row>
        <row r="1408">
          <cell r="B1408" t="str">
            <v>RELTVMINUS1</v>
          </cell>
          <cell r="E1408" t="str">
            <v>@NA</v>
          </cell>
          <cell r="F1408" t="str">
            <v>@NA</v>
          </cell>
        </row>
        <row r="1409">
          <cell r="B1409" t="str">
            <v>RELTV0</v>
          </cell>
          <cell r="E1409" t="str">
            <v>@NA</v>
          </cell>
          <cell r="F1409" t="str">
            <v>@NA</v>
          </cell>
        </row>
        <row r="1410">
          <cell r="B1410" t="str">
            <v>RELTVPLUS1</v>
          </cell>
          <cell r="E1410" t="str">
            <v>@NA</v>
          </cell>
          <cell r="F1410" t="str">
            <v>@NA</v>
          </cell>
        </row>
        <row r="1411">
          <cell r="B1411" t="str">
            <v>RELTVPLUS2</v>
          </cell>
          <cell r="E1411" t="str">
            <v>@NA</v>
          </cell>
          <cell r="F1411" t="str">
            <v>@NA</v>
          </cell>
        </row>
        <row r="1413">
          <cell r="B1413" t="str">
            <v>RETDIVWA</v>
          </cell>
          <cell r="E1413" t="str">
            <v>@NA</v>
          </cell>
          <cell r="F1413" t="str">
            <v>@NA</v>
          </cell>
        </row>
        <row r="1414">
          <cell r="B1414" t="str">
            <v>RETDIVMINUS2</v>
          </cell>
          <cell r="E1414" t="str">
            <v>@NA</v>
          </cell>
          <cell r="F1414" t="str">
            <v>@NA</v>
          </cell>
        </row>
        <row r="1415">
          <cell r="B1415" t="str">
            <v>RETDIVMINUS1</v>
          </cell>
          <cell r="E1415" t="str">
            <v>@NA</v>
          </cell>
          <cell r="F1415" t="str">
            <v>@NA</v>
          </cell>
        </row>
        <row r="1416">
          <cell r="B1416" t="str">
            <v>RETDIV0</v>
          </cell>
          <cell r="E1416" t="str">
            <v>@NA</v>
          </cell>
          <cell r="F1416" t="str">
            <v>@NA</v>
          </cell>
        </row>
        <row r="1417">
          <cell r="B1417" t="str">
            <v>RETDIVPLUS1</v>
          </cell>
          <cell r="E1417" t="str">
            <v>@NA</v>
          </cell>
          <cell r="F1417" t="str">
            <v>@NA</v>
          </cell>
        </row>
        <row r="1418">
          <cell r="B1418" t="str">
            <v>RETDIVPLUS2</v>
          </cell>
          <cell r="E1418" t="str">
            <v>@NA</v>
          </cell>
          <cell r="F1418" t="str">
            <v>@NA</v>
          </cell>
        </row>
        <row r="1421">
          <cell r="B1421" t="str">
            <v>MEDIALQ8WA</v>
          </cell>
          <cell r="E1421" t="str">
            <v>@NA</v>
          </cell>
          <cell r="F1421" t="str">
            <v>@NA</v>
          </cell>
        </row>
        <row r="1422">
          <cell r="B1422" t="str">
            <v>MEDIALQ8MINUS2</v>
          </cell>
          <cell r="E1422" t="str">
            <v>@NA</v>
          </cell>
          <cell r="F1422" t="str">
            <v>@NA</v>
          </cell>
        </row>
        <row r="1423">
          <cell r="B1423" t="str">
            <v>MEDIALQ8MINUS1</v>
          </cell>
          <cell r="E1423" t="str">
            <v>@NA</v>
          </cell>
          <cell r="F1423" t="str">
            <v>@NA</v>
          </cell>
        </row>
        <row r="1424">
          <cell r="B1424" t="str">
            <v>MEDIALQ80</v>
          </cell>
          <cell r="E1424" t="str">
            <v>@NA</v>
          </cell>
          <cell r="F1424" t="str">
            <v>@NA</v>
          </cell>
        </row>
        <row r="1425">
          <cell r="B1425" t="str">
            <v>MEDIALQ8PLUS1</v>
          </cell>
          <cell r="E1425" t="str">
            <v>@NA</v>
          </cell>
          <cell r="F1425" t="str">
            <v>@NA</v>
          </cell>
        </row>
        <row r="1426">
          <cell r="B1426" t="str">
            <v>MEDIALQ8PLUS2</v>
          </cell>
          <cell r="E1426" t="str">
            <v>@NA</v>
          </cell>
          <cell r="F1426" t="str">
            <v>@NA</v>
          </cell>
        </row>
        <row r="1429">
          <cell r="B1429" t="str">
            <v>REVTAPRT</v>
          </cell>
          <cell r="E1429" t="str">
            <v>@NA</v>
          </cell>
          <cell r="F1429" t="str">
            <v>@NA</v>
          </cell>
        </row>
        <row r="1430">
          <cell r="B1430" t="str">
            <v>REVGROWTHPRT</v>
          </cell>
          <cell r="E1430" t="str">
            <v>@NA</v>
          </cell>
          <cell r="F1430" t="str">
            <v>@NA</v>
          </cell>
        </row>
        <row r="1431">
          <cell r="B1431" t="str">
            <v>EBITDAAPRT</v>
          </cell>
          <cell r="E1431" t="str">
            <v>@NA</v>
          </cell>
          <cell r="F1431" t="str">
            <v>@NA</v>
          </cell>
        </row>
        <row r="1432">
          <cell r="B1432" t="str">
            <v>EBITDASALEAPRT</v>
          </cell>
          <cell r="E1432" t="str">
            <v>@NA</v>
          </cell>
          <cell r="F1432" t="str">
            <v>@NA</v>
          </cell>
        </row>
        <row r="1433">
          <cell r="B1433" t="str">
            <v>FFOAPRT</v>
          </cell>
          <cell r="E1433" t="str">
            <v>@NA</v>
          </cell>
          <cell r="F1433" t="str">
            <v>@NA</v>
          </cell>
        </row>
        <row r="1434">
          <cell r="B1434" t="str">
            <v>CFOAPRT</v>
          </cell>
          <cell r="E1434" t="str">
            <v>@NA</v>
          </cell>
          <cell r="F1434" t="str">
            <v>@NA</v>
          </cell>
        </row>
        <row r="1435">
          <cell r="B1435" t="str">
            <v>CAPXAPRT</v>
          </cell>
          <cell r="E1435" t="str">
            <v>@NA</v>
          </cell>
          <cell r="F1435" t="str">
            <v>@NA</v>
          </cell>
        </row>
        <row r="1436">
          <cell r="B1436" t="str">
            <v>FOCFAPRT</v>
          </cell>
          <cell r="E1436" t="str">
            <v>@NA</v>
          </cell>
          <cell r="F1436" t="str">
            <v>@NA</v>
          </cell>
        </row>
        <row r="1437">
          <cell r="B1437" t="str">
            <v>DCFAPRT</v>
          </cell>
          <cell r="E1437" t="str">
            <v>@NA</v>
          </cell>
          <cell r="F1437" t="str">
            <v>@NA</v>
          </cell>
        </row>
        <row r="1438">
          <cell r="B1438" t="str">
            <v>CHAPRT</v>
          </cell>
          <cell r="E1438" t="str">
            <v>@NA</v>
          </cell>
          <cell r="F1438" t="str">
            <v>@NA</v>
          </cell>
        </row>
        <row r="1439">
          <cell r="B1439" t="str">
            <v>TDAPRT</v>
          </cell>
          <cell r="E1439" t="str">
            <v>@NA</v>
          </cell>
          <cell r="F1439" t="str">
            <v>@NA</v>
          </cell>
        </row>
        <row r="1440">
          <cell r="B1440" t="str">
            <v>EQUITYAPRT</v>
          </cell>
          <cell r="E1440" t="str">
            <v>@NA</v>
          </cell>
          <cell r="F1440" t="str">
            <v>@NA</v>
          </cell>
        </row>
        <row r="1441">
          <cell r="B1441" t="str">
            <v>TDEPRT</v>
          </cell>
          <cell r="E1441" t="str">
            <v>@NA</v>
          </cell>
          <cell r="F1441" t="str">
            <v>@NA</v>
          </cell>
        </row>
        <row r="1442">
          <cell r="B1442" t="str">
            <v>FFOTDPRT</v>
          </cell>
          <cell r="E1442" t="str">
            <v>@NA</v>
          </cell>
          <cell r="F1442" t="str">
            <v>@NA</v>
          </cell>
        </row>
        <row r="1443">
          <cell r="B1443" t="str">
            <v>EBITDACOVPRT</v>
          </cell>
          <cell r="E1443" t="str">
            <v>@NA</v>
          </cell>
          <cell r="F1443" t="str">
            <v>@NA</v>
          </cell>
        </row>
        <row r="1444">
          <cell r="B1444" t="str">
            <v>OCFCICPRT</v>
          </cell>
          <cell r="E1444" t="str">
            <v>@NA</v>
          </cell>
          <cell r="F1444" t="str">
            <v>@NA</v>
          </cell>
        </row>
        <row r="1445">
          <cell r="B1445" t="str">
            <v>FOCFTDPRT</v>
          </cell>
          <cell r="E1445" t="str">
            <v>@NA</v>
          </cell>
          <cell r="F1445" t="str">
            <v>@NA</v>
          </cell>
        </row>
        <row r="1446">
          <cell r="B1446" t="str">
            <v>DCFTDPRT</v>
          </cell>
          <cell r="E1446" t="str">
            <v>@NA</v>
          </cell>
          <cell r="F1446" t="str">
            <v>@NA</v>
          </cell>
        </row>
        <row r="1447">
          <cell r="B1447" t="str">
            <v>CFOTDPRT</v>
          </cell>
          <cell r="E1447" t="str">
            <v>@NA</v>
          </cell>
          <cell r="F1447" t="str">
            <v>@NA</v>
          </cell>
        </row>
        <row r="1448">
          <cell r="B1448" t="str">
            <v>NCFCAPXPRT</v>
          </cell>
          <cell r="E1448" t="str">
            <v>@NA</v>
          </cell>
          <cell r="F1448" t="str">
            <v>@NA</v>
          </cell>
        </row>
        <row r="1449">
          <cell r="B1449" t="str">
            <v>ROCPRT</v>
          </cell>
          <cell r="E1449" t="str">
            <v>@NA</v>
          </cell>
          <cell r="F1449" t="str">
            <v>@NA</v>
          </cell>
        </row>
        <row r="1450">
          <cell r="B1450" t="str">
            <v>ROCEDVPPRT</v>
          </cell>
          <cell r="E1450" t="str">
            <v>@NA</v>
          </cell>
          <cell r="F1450" t="str">
            <v>@NA</v>
          </cell>
        </row>
        <row r="1452">
          <cell r="B1452" t="str">
            <v>ESPMARKER</v>
          </cell>
          <cell r="E1452" t="str">
            <v>@NA</v>
          </cell>
          <cell r="F1452" t="str">
            <v>@NA</v>
          </cell>
        </row>
        <row r="1456">
          <cell r="E1456">
            <v>8</v>
          </cell>
          <cell r="F1456">
            <v>7</v>
          </cell>
        </row>
        <row r="1457">
          <cell r="B1457" t="str">
            <v>&lt;REF&gt;EBITDAA</v>
          </cell>
          <cell r="E1457">
            <v>565.93299999999999</v>
          </cell>
          <cell r="F1457">
            <v>588.21400000000006</v>
          </cell>
        </row>
        <row r="1458">
          <cell r="E1458">
            <v>64</v>
          </cell>
          <cell r="F1458">
            <v>49</v>
          </cell>
        </row>
        <row r="1459">
          <cell r="E1459">
            <v>4527.4639999999999</v>
          </cell>
          <cell r="F1459">
            <v>4117.4980000000005</v>
          </cell>
        </row>
        <row r="1460">
          <cell r="E1460">
            <v>320280.16048899997</v>
          </cell>
          <cell r="F1460">
            <v>345995.70979600004</v>
          </cell>
        </row>
        <row r="1461">
          <cell r="E1461">
            <v>494.69824785714303</v>
          </cell>
          <cell r="F1461">
            <v>551.77215046428591</v>
          </cell>
        </row>
        <row r="1462">
          <cell r="E1462">
            <v>71.234752142856962</v>
          </cell>
          <cell r="F1462">
            <v>36.441849535714141</v>
          </cell>
        </row>
        <row r="1463">
          <cell r="E1463">
            <v>5074.3899128542644</v>
          </cell>
          <cell r="F1463">
            <v>1328.0083975836289</v>
          </cell>
        </row>
        <row r="1466">
          <cell r="B1466" t="str">
            <v>&lt;REF&gt;EBITDAASUM7Y</v>
          </cell>
        </row>
        <row r="1468">
          <cell r="B1468" t="str">
            <v>&lt;REF&gt;EBITDAAWEIGHT7Y</v>
          </cell>
        </row>
        <row r="1469">
          <cell r="B1469" t="str">
            <v>&lt;REF&gt;EBITDAASQUARE7Y</v>
          </cell>
        </row>
        <row r="1471">
          <cell r="B1471" t="str">
            <v>&lt;REF&gt;EBITDAADEV7Y</v>
          </cell>
        </row>
        <row r="1472">
          <cell r="B1472" t="str">
            <v>&lt;REF&gt;EBITDAADEVSQR7Y</v>
          </cell>
        </row>
        <row r="1476">
          <cell r="B1476" t="str">
            <v>&lt;REF&gt;EBITDAABETA7Y</v>
          </cell>
          <cell r="E1476" t="str">
            <v>beta (b)</v>
          </cell>
        </row>
        <row r="1479">
          <cell r="B1479" t="str">
            <v>&lt;REF&gt;EBITDAAALPHA7Y</v>
          </cell>
          <cell r="E1479" t="str">
            <v>alpha (a)</v>
          </cell>
        </row>
        <row r="1483">
          <cell r="B1483" t="str">
            <v>&lt;REF&gt;EBITDAASE7YV1</v>
          </cell>
          <cell r="E1483" t="str">
            <v>SE (formula 1)</v>
          </cell>
        </row>
        <row r="1485">
          <cell r="B1485" t="str">
            <v>&lt;REF&gt;EBITDAASE7YV2</v>
          </cell>
          <cell r="E1485" t="str">
            <v>SE (formula 2)</v>
          </cell>
        </row>
        <row r="1489">
          <cell r="B1489" t="str">
            <v>&lt;REF&gt;EBITDAAVOLATILITY</v>
          </cell>
        </row>
        <row r="1492">
          <cell r="E1492">
            <v>8</v>
          </cell>
          <cell r="F1492">
            <v>7</v>
          </cell>
        </row>
        <row r="1493">
          <cell r="B1493" t="str">
            <v>&lt;REF&gt;EBITDASALEA</v>
          </cell>
          <cell r="E1493">
            <v>43.552403746257973</v>
          </cell>
          <cell r="F1493">
            <v>44.427441940561394</v>
          </cell>
        </row>
        <row r="1494">
          <cell r="E1494">
            <v>64</v>
          </cell>
          <cell r="F1494">
            <v>49</v>
          </cell>
        </row>
        <row r="1495">
          <cell r="E1495">
            <v>348.41922997006378</v>
          </cell>
          <cell r="F1495">
            <v>310.99209358392977</v>
          </cell>
        </row>
        <row r="1496">
          <cell r="E1496">
            <v>1896.8118720770656</v>
          </cell>
          <cell r="F1496">
            <v>1973.7975973819537</v>
          </cell>
        </row>
        <row r="1497">
          <cell r="E1497">
            <v>40.255970576315939</v>
          </cell>
          <cell r="F1497">
            <v>42.071346346804475</v>
          </cell>
        </row>
        <row r="1498">
          <cell r="E1498">
            <v>3.2964331699420342</v>
          </cell>
          <cell r="F1498">
            <v>2.356095593756919</v>
          </cell>
        </row>
        <row r="1499">
          <cell r="E1499">
            <v>10.866471643894087</v>
          </cell>
          <cell r="F1499">
            <v>5.5511864469207683</v>
          </cell>
        </row>
        <row r="1502">
          <cell r="B1502" t="str">
            <v>&lt;REF&gt;EBITDASASUM7Y</v>
          </cell>
        </row>
        <row r="1504">
          <cell r="B1504" t="str">
            <v>&lt;REF&gt;EBITDASAWEIGHT7Y</v>
          </cell>
        </row>
        <row r="1505">
          <cell r="B1505" t="str">
            <v>&lt;REF&gt;EBITDASASQUARE7Y</v>
          </cell>
        </row>
        <row r="1507">
          <cell r="B1507" t="str">
            <v>&lt;REF&gt;EBITDASADEV7Y</v>
          </cell>
        </row>
        <row r="1508">
          <cell r="B1508" t="str">
            <v>&lt;REF&gt;EBITDASADEVSQR7Y</v>
          </cell>
        </row>
        <row r="1512">
          <cell r="B1512" t="str">
            <v>&lt;REF&gt;EBITDASABETA7Y</v>
          </cell>
          <cell r="E1512" t="str">
            <v>beta (b)</v>
          </cell>
        </row>
        <row r="1515">
          <cell r="B1515" t="str">
            <v>&lt;REF&gt;EBITDASAALPHA7Y</v>
          </cell>
          <cell r="E1515" t="str">
            <v>alpha (a)</v>
          </cell>
        </row>
        <row r="1519">
          <cell r="B1519" t="str">
            <v>&lt;REF&gt;EBITDASASE7YV1</v>
          </cell>
          <cell r="E1519" t="str">
            <v>SE (formula 1)</v>
          </cell>
        </row>
        <row r="1521">
          <cell r="B1521" t="str">
            <v>&lt;REF&gt;EBITDASASE7YV2</v>
          </cell>
          <cell r="E1521" t="str">
            <v>SE (formula 2)</v>
          </cell>
        </row>
        <row r="1525">
          <cell r="B1525" t="str">
            <v>&lt;REF&gt;EBITDASAVOLATILITY</v>
          </cell>
        </row>
        <row r="1528">
          <cell r="E1528">
            <v>8</v>
          </cell>
          <cell r="F1528">
            <v>7</v>
          </cell>
        </row>
        <row r="1529">
          <cell r="B1529" t="str">
            <v>&lt;REF&gt;ROC</v>
          </cell>
          <cell r="E1529">
            <v>13.839951345228787</v>
          </cell>
          <cell r="F1529">
            <v>14.17185781317005</v>
          </cell>
        </row>
        <row r="1530">
          <cell r="E1530">
            <v>64</v>
          </cell>
          <cell r="F1530">
            <v>49</v>
          </cell>
        </row>
        <row r="1531">
          <cell r="E1531">
            <v>110.7196107618303</v>
          </cell>
          <cell r="F1531">
            <v>99.203004692190348</v>
          </cell>
        </row>
        <row r="1532">
          <cell r="E1532">
            <v>191.54425323830012</v>
          </cell>
          <cell r="F1532">
            <v>200.84155387670899</v>
          </cell>
        </row>
        <row r="1533">
          <cell r="E1533">
            <v>13.142180778404294</v>
          </cell>
          <cell r="F1533">
            <v>13.961493129973796</v>
          </cell>
        </row>
        <row r="1534">
          <cell r="E1534">
            <v>0.69777056682449334</v>
          </cell>
          <cell r="F1534">
            <v>0.21036468319625357</v>
          </cell>
        </row>
        <row r="1535">
          <cell r="E1535">
            <v>0.48688376392657473</v>
          </cell>
          <cell r="F1535">
            <v>4.4253299936260128E-2</v>
          </cell>
        </row>
        <row r="1538">
          <cell r="B1538" t="str">
            <v>&lt;REF&gt;ROCSUM7Y</v>
          </cell>
        </row>
        <row r="1540">
          <cell r="B1540" t="str">
            <v>&lt;REF&gt;ROCWEIGHT7Y</v>
          </cell>
        </row>
        <row r="1541">
          <cell r="B1541" t="str">
            <v>&lt;REF&gt;ROCSQUARE7Y</v>
          </cell>
        </row>
        <row r="1543">
          <cell r="B1543" t="str">
            <v>&lt;REF&gt;ROCDEV7Y</v>
          </cell>
        </row>
        <row r="1544">
          <cell r="B1544" t="str">
            <v>&lt;REF&gt;ROCDEVSQR7Y</v>
          </cell>
        </row>
        <row r="1548">
          <cell r="B1548" t="str">
            <v>&lt;REF&gt;ROCBETA7Y</v>
          </cell>
          <cell r="E1548" t="str">
            <v>beta (b)</v>
          </cell>
        </row>
        <row r="1551">
          <cell r="B1551" t="str">
            <v>&lt;REF&gt;ROCALPHA7Y</v>
          </cell>
          <cell r="E1551" t="str">
            <v>alpha (a)</v>
          </cell>
        </row>
        <row r="1555">
          <cell r="B1555" t="str">
            <v>&lt;REF&gt;ROCSE7YV1</v>
          </cell>
          <cell r="E1555" t="str">
            <v>SE (formula 1)</v>
          </cell>
        </row>
        <row r="1557">
          <cell r="B1557" t="str">
            <v>&lt;REF&gt;ROCSE7YV2</v>
          </cell>
          <cell r="E1557" t="str">
            <v>SE (formula 2)</v>
          </cell>
        </row>
        <row r="1561">
          <cell r="B1561" t="str">
            <v>&lt;REF&gt;ROCVOLATILITY</v>
          </cell>
        </row>
        <row r="1569">
          <cell r="B1569" t="str">
            <v>&lt;NP&gt;OLAMETHOD</v>
          </cell>
        </row>
        <row r="1571">
          <cell r="B1571" t="str">
            <v>&lt;NP&gt;CAPFINADJ</v>
          </cell>
        </row>
        <row r="1572">
          <cell r="B1572" t="str">
            <v>&lt;NP&gt;AFOURPRINT</v>
          </cell>
        </row>
        <row r="1573">
          <cell r="B1573" t="str">
            <v>&lt;NP&gt;BENCHRTG</v>
          </cell>
          <cell r="H1573">
            <v>3</v>
          </cell>
        </row>
        <row r="1574">
          <cell r="B1574" t="str">
            <v>&lt;NP&gt;BENCHBP</v>
          </cell>
          <cell r="H1574">
            <v>5</v>
          </cell>
        </row>
        <row r="1575">
          <cell r="B1575" t="str">
            <v>&lt;NP&gt;RECFNOTE</v>
          </cell>
        </row>
        <row r="1576">
          <cell r="B1576" t="str">
            <v>ZTXTPREVIOUSFPSTATE</v>
          </cell>
          <cell r="E1576" t="str">
            <v>@NA</v>
          </cell>
          <cell r="F1576" t="str">
            <v>@NA</v>
          </cell>
        </row>
        <row r="1580">
          <cell r="E1580" t="str">
            <v>Downloaded 12/04/06</v>
          </cell>
          <cell r="F1580">
            <v>0.39583333333333298</v>
          </cell>
          <cell r="G1580">
            <v>4.4000000000000004</v>
          </cell>
        </row>
        <row r="1594">
          <cell r="B1594">
            <v>1</v>
          </cell>
        </row>
        <row r="1595">
          <cell r="B1595" t="str">
            <v>S.N.T.G.N. Transgaz S.A. Medias</v>
          </cell>
          <cell r="K1595" t="str">
            <v>Mil. RON</v>
          </cell>
          <cell r="L1595" t="str">
            <v>Mil. RON</v>
          </cell>
        </row>
        <row r="1596">
          <cell r="B1596" t="str">
            <v>2017</v>
          </cell>
        </row>
        <row r="1597">
          <cell r="B1597" t="str">
            <v>Dec</v>
          </cell>
          <cell r="E1597" t="str">
            <v>12</v>
          </cell>
          <cell r="F1597" t="str">
            <v>Dec.</v>
          </cell>
        </row>
        <row r="1598">
          <cell r="B1598">
            <v>31</v>
          </cell>
          <cell r="F1598" t="str">
            <v>31</v>
          </cell>
        </row>
        <row r="1599">
          <cell r="B1599" t="str">
            <v>2017</v>
          </cell>
          <cell r="K1599" t="str">
            <v>Dec. 31, 2016</v>
          </cell>
          <cell r="L1599" t="str">
            <v>Dec. 31, 2017</v>
          </cell>
        </row>
        <row r="1600">
          <cell r="B1600">
            <v>2017</v>
          </cell>
        </row>
        <row r="1604">
          <cell r="B1604">
            <v>2</v>
          </cell>
          <cell r="C1604" t="str">
            <v>Fully adjusted (including postretirement obligations).</v>
          </cell>
          <cell r="D1604" t="str">
            <v xml:space="preserve">Fully adjusted (including postretirement obligations). </v>
          </cell>
          <cell r="E1604" t="str">
            <v xml:space="preserve">Fully adjusted. </v>
          </cell>
          <cell r="F1604" t="str">
            <v xml:space="preserve">Fully adjusted (including postretirement obligations). </v>
          </cell>
        </row>
        <row r="1605">
          <cell r="C1605" t="str">
            <v xml:space="preserve">Excess cash and investments netted against debt. </v>
          </cell>
        </row>
        <row r="1606">
          <cell r="D1606" t="str">
            <v/>
          </cell>
        </row>
        <row r="1607">
          <cell r="B1607">
            <v>0</v>
          </cell>
          <cell r="C1607" t="str">
            <v xml:space="preserve">Postretirement obligations using actual returns. </v>
          </cell>
          <cell r="D1607" t="str">
            <v/>
          </cell>
        </row>
        <row r="1608">
          <cell r="B1608">
            <v>1</v>
          </cell>
          <cell r="C1608" t="str">
            <v xml:space="preserve"> N.M. - Not Meaningful.</v>
          </cell>
          <cell r="D1608" t="str">
            <v xml:space="preserve"> N.M. - Not Meaningful.</v>
          </cell>
        </row>
        <row r="1609">
          <cell r="C1609" t="str">
            <v>N.M. - Not Meaningful.</v>
          </cell>
        </row>
        <row r="1611">
          <cell r="C1611" t="str">
            <v>†</v>
          </cell>
        </row>
        <row r="1612">
          <cell r="C1612" t="str">
            <v>†Postretirement obligations using actual returns.</v>
          </cell>
        </row>
        <row r="1613">
          <cell r="B1613" t="str">
            <v>http://pine/sites/AUS/default.aspx</v>
          </cell>
          <cell r="F1613" t="str">
            <v>http://10.203.226.89/qcbin/start_a.htm</v>
          </cell>
        </row>
        <row r="1614">
          <cell r="B1614" t="str">
            <v>RON</v>
          </cell>
        </row>
        <row r="1615">
          <cell r="B1615" t="e">
            <v>#N/A</v>
          </cell>
        </row>
        <row r="1620">
          <cell r="B1620" t="str">
            <v>No</v>
          </cell>
          <cell r="F1620">
            <v>0</v>
          </cell>
        </row>
        <row r="1623">
          <cell r="E1623">
            <v>0</v>
          </cell>
          <cell r="F1623">
            <v>0</v>
          </cell>
        </row>
        <row r="1624">
          <cell r="A1624" t="str">
            <v>PUB</v>
          </cell>
          <cell r="E1624" t="str">
            <v>PUB</v>
          </cell>
          <cell r="F1624" t="str">
            <v>PUB</v>
          </cell>
        </row>
        <row r="1625">
          <cell r="E1625">
            <v>0</v>
          </cell>
          <cell r="F1625">
            <v>0</v>
          </cell>
        </row>
        <row r="1626">
          <cell r="E1626" t="str">
            <v>Final</v>
          </cell>
          <cell r="F1626" t="str">
            <v>Final</v>
          </cell>
        </row>
        <row r="1627">
          <cell r="E1627">
            <v>1299.43</v>
          </cell>
          <cell r="F1627">
            <v>1323.9880000000001</v>
          </cell>
        </row>
        <row r="1628">
          <cell r="E1628">
            <v>565.93299999999999</v>
          </cell>
          <cell r="F1628">
            <v>588.21400000000006</v>
          </cell>
        </row>
        <row r="1629">
          <cell r="E1629">
            <v>565.93299999999999</v>
          </cell>
          <cell r="F1629">
            <v>588.21400000000006</v>
          </cell>
        </row>
        <row r="1630">
          <cell r="E1630">
            <v>431.64</v>
          </cell>
          <cell r="F1630">
            <v>441.65500000000009</v>
          </cell>
        </row>
        <row r="1632">
          <cell r="E1632">
            <v>2.7490000000000001</v>
          </cell>
          <cell r="F1632">
            <v>7.0839999999999996</v>
          </cell>
        </row>
        <row r="1633">
          <cell r="E1633">
            <v>370.31200000000001</v>
          </cell>
          <cell r="F1633">
            <v>387.2</v>
          </cell>
        </row>
        <row r="1634">
          <cell r="E1634">
            <v>502.86900000000003</v>
          </cell>
          <cell r="F1634">
            <v>517.14100000000019</v>
          </cell>
        </row>
        <row r="1635">
          <cell r="E1635">
            <v>-21.628999999999998</v>
          </cell>
          <cell r="F1635">
            <v>-31.271999999999998</v>
          </cell>
        </row>
        <row r="1636">
          <cell r="E1636">
            <v>453.38299999999998</v>
          </cell>
          <cell r="F1636">
            <v>493.88099999999997</v>
          </cell>
        </row>
        <row r="1637">
          <cell r="E1637">
            <v>322.94400000000002</v>
          </cell>
          <cell r="F1637">
            <v>60.304000000000002</v>
          </cell>
        </row>
        <row r="1638">
          <cell r="E1638">
            <v>130.43899999999996</v>
          </cell>
          <cell r="F1638">
            <v>433.577</v>
          </cell>
        </row>
        <row r="1639">
          <cell r="E1639">
            <v>152.83099999999999</v>
          </cell>
          <cell r="F1639">
            <v>335.21899999999999</v>
          </cell>
        </row>
        <row r="1640">
          <cell r="E1640">
            <v>-22.392000000000024</v>
          </cell>
          <cell r="F1640">
            <v>98.358000000000004</v>
          </cell>
        </row>
        <row r="1641">
          <cell r="E1641">
            <v>197.511</v>
          </cell>
          <cell r="F1641">
            <v>274.14699999999999</v>
          </cell>
        </row>
        <row r="1642">
          <cell r="E1642">
            <v>138.898</v>
          </cell>
          <cell r="F1642">
            <v>146.505</v>
          </cell>
        </row>
        <row r="1643">
          <cell r="E1643">
            <v>0</v>
          </cell>
          <cell r="F1643">
            <v>0</v>
          </cell>
        </row>
        <row r="1644">
          <cell r="E1644">
            <v>2938.77</v>
          </cell>
          <cell r="F1644">
            <v>2984.3529199999998</v>
          </cell>
        </row>
        <row r="1645">
          <cell r="E1645">
            <v>3077.6680000000001</v>
          </cell>
          <cell r="F1645">
            <v>3130.8579199999999</v>
          </cell>
        </row>
        <row r="1646">
          <cell r="E1646" t="str">
            <v>@NA</v>
          </cell>
          <cell r="F1646" t="str">
            <v>@NA</v>
          </cell>
        </row>
        <row r="1647">
          <cell r="E1647" t="str">
            <v>@NA</v>
          </cell>
          <cell r="F1647" t="str">
            <v>@NA</v>
          </cell>
        </row>
        <row r="1648">
          <cell r="E1648" t="str">
            <v>@NA</v>
          </cell>
          <cell r="F1648" t="str">
            <v>@NA</v>
          </cell>
        </row>
        <row r="1652">
          <cell r="E1652">
            <v>43.552403746257973</v>
          </cell>
          <cell r="F1652">
            <v>44.427441940561394</v>
          </cell>
        </row>
        <row r="1653">
          <cell r="E1653">
            <v>162.41396871589669</v>
          </cell>
          <cell r="F1653">
            <v>64.987859966120851</v>
          </cell>
        </row>
        <row r="1654">
          <cell r="E1654">
            <v>34.35937295583448</v>
          </cell>
          <cell r="F1654">
            <v>34.771765303008792</v>
          </cell>
        </row>
        <row r="1655">
          <cell r="E1655">
            <v>13.839951345228787</v>
          </cell>
          <cell r="F1655">
            <v>14.17185781317005</v>
          </cell>
        </row>
        <row r="1656">
          <cell r="E1656">
            <v>205.86867951982538</v>
          </cell>
          <cell r="F1656">
            <v>83.034161490683246</v>
          </cell>
        </row>
        <row r="1657">
          <cell r="E1657">
            <v>205.94359534206694</v>
          </cell>
          <cell r="F1657">
            <v>83.034161490683246</v>
          </cell>
        </row>
        <row r="1658">
          <cell r="E1658">
            <v>183.99490538573508</v>
          </cell>
          <cell r="F1658">
            <v>74.001270468661801</v>
          </cell>
        </row>
        <row r="1659">
          <cell r="E1659">
            <v>164.98653566229984</v>
          </cell>
          <cell r="F1659">
            <v>69.717814793901752</v>
          </cell>
        </row>
        <row r="1660">
          <cell r="E1660">
            <v>0.24543187974548222</v>
          </cell>
          <cell r="F1660">
            <v>0.24906751624408802</v>
          </cell>
        </row>
        <row r="1661">
          <cell r="E1661">
            <v>362.04193004938878</v>
          </cell>
          <cell r="F1661">
            <v>352.98522234736032</v>
          </cell>
        </row>
        <row r="1662">
          <cell r="E1662">
            <v>326.41434721882246</v>
          </cell>
          <cell r="F1662">
            <v>337.10863110474043</v>
          </cell>
        </row>
        <row r="1663">
          <cell r="E1663">
            <v>93.909919509280172</v>
          </cell>
          <cell r="F1663">
            <v>295.9468960103751</v>
          </cell>
        </row>
        <row r="1664">
          <cell r="E1664">
            <v>-16.12118245043127</v>
          </cell>
          <cell r="F1664">
            <v>67.136275212450087</v>
          </cell>
        </row>
        <row r="1665">
          <cell r="E1665">
            <v>-3.9566521125292264</v>
          </cell>
          <cell r="F1665">
            <v>16.721465317044476</v>
          </cell>
        </row>
        <row r="1666">
          <cell r="E1666">
            <v>108.38968985334918</v>
          </cell>
          <cell r="F1666">
            <v>301.67484743963951</v>
          </cell>
        </row>
        <row r="1667">
          <cell r="E1667">
            <v>4.5130923803347205</v>
          </cell>
          <cell r="F1667">
            <v>4.6793883256126811</v>
          </cell>
        </row>
        <row r="1668">
          <cell r="E1668" t="e">
            <v>#DIV/0!</v>
          </cell>
          <cell r="F1668" t="e">
            <v>#DIV/0!</v>
          </cell>
        </row>
        <row r="1669">
          <cell r="E1669">
            <v>0</v>
          </cell>
          <cell r="F1669">
            <v>0</v>
          </cell>
        </row>
        <row r="1670">
          <cell r="E1670">
            <v>12.509737550630195</v>
          </cell>
          <cell r="F1670">
            <v>12.974023471858063</v>
          </cell>
        </row>
        <row r="1671">
          <cell r="E1671">
            <v>86.570247933884289</v>
          </cell>
          <cell r="F1671">
            <v>106.3214952703421</v>
          </cell>
        </row>
        <row r="1672">
          <cell r="E1672">
            <v>0</v>
          </cell>
          <cell r="F1672">
            <v>0</v>
          </cell>
        </row>
        <row r="1673">
          <cell r="E1673" t="e">
            <v>#DIV/0!</v>
          </cell>
          <cell r="F1673" t="e">
            <v>#DIV/0!</v>
          </cell>
        </row>
        <row r="1674">
          <cell r="E1674">
            <v>0</v>
          </cell>
          <cell r="F1674">
            <v>0</v>
          </cell>
        </row>
        <row r="1675">
          <cell r="E1675">
            <v>0</v>
          </cell>
          <cell r="F1675">
            <v>0</v>
          </cell>
        </row>
        <row r="1676">
          <cell r="E1676">
            <v>205.86867951982538</v>
          </cell>
          <cell r="F1676">
            <v>83.034161490683246</v>
          </cell>
        </row>
        <row r="1677">
          <cell r="E1677">
            <v>205.86867951982538</v>
          </cell>
          <cell r="F1677">
            <v>83.034161490683246</v>
          </cell>
        </row>
        <row r="1678">
          <cell r="E1678">
            <v>205.86867951982538</v>
          </cell>
          <cell r="F1678">
            <v>83.034161490683246</v>
          </cell>
        </row>
        <row r="1679">
          <cell r="E1679" t="e">
            <v>#DIV/0!</v>
          </cell>
          <cell r="F1679" t="e">
            <v>#DIV/0!</v>
          </cell>
        </row>
        <row r="1680">
          <cell r="E1680" t="e">
            <v>#DIV/0!</v>
          </cell>
          <cell r="F1680" t="e">
            <v>#DIV/0!</v>
          </cell>
        </row>
        <row r="1681">
          <cell r="E1681">
            <v>4.5130923803347205</v>
          </cell>
          <cell r="F1681">
            <v>4.6793883256126811</v>
          </cell>
        </row>
        <row r="1682">
          <cell r="E1682">
            <v>100</v>
          </cell>
          <cell r="F1682">
            <v>100</v>
          </cell>
        </row>
        <row r="1683">
          <cell r="E1683">
            <v>0</v>
          </cell>
          <cell r="F1683">
            <v>0</v>
          </cell>
        </row>
        <row r="1684">
          <cell r="E1684">
            <v>0</v>
          </cell>
          <cell r="F1684">
            <v>0</v>
          </cell>
        </row>
        <row r="1685">
          <cell r="E1685">
            <v>0</v>
          </cell>
          <cell r="F1685">
            <v>0</v>
          </cell>
        </row>
        <row r="1689">
          <cell r="E1689">
            <v>565.93299999999999</v>
          </cell>
          <cell r="F1689">
            <v>588.21400000000006</v>
          </cell>
        </row>
        <row r="1690">
          <cell r="E1690">
            <v>446.476</v>
          </cell>
          <cell r="F1690">
            <v>460.37400000000008</v>
          </cell>
        </row>
        <row r="1691">
          <cell r="E1691">
            <v>2.7490000000000001</v>
          </cell>
          <cell r="F1691">
            <v>7.0839999999999996</v>
          </cell>
        </row>
        <row r="1692">
          <cell r="E1692">
            <v>2.7490000000000001</v>
          </cell>
          <cell r="F1692">
            <v>7.0839999999999996</v>
          </cell>
        </row>
        <row r="1693">
          <cell r="E1693">
            <v>3225.9940000000001</v>
          </cell>
          <cell r="F1693">
            <v>3248.50846</v>
          </cell>
        </row>
        <row r="1694">
          <cell r="E1694">
            <v>3872.4160000000002</v>
          </cell>
          <cell r="F1694">
            <v>3972.6370000000002</v>
          </cell>
        </row>
        <row r="1695">
          <cell r="E1695">
            <v>505.61800000000005</v>
          </cell>
          <cell r="F1695">
            <v>524.22500000000014</v>
          </cell>
        </row>
        <row r="1696">
          <cell r="E1696">
            <v>2.7480000000000002</v>
          </cell>
          <cell r="F1696">
            <v>7.0839999999999996</v>
          </cell>
        </row>
        <row r="1697">
          <cell r="E1697">
            <v>350.03800000000001</v>
          </cell>
          <cell r="F1697">
            <v>181.9220000000002</v>
          </cell>
        </row>
        <row r="1698">
          <cell r="E1698">
            <v>3077.6680000000001</v>
          </cell>
          <cell r="F1698">
            <v>3130.8579199999999</v>
          </cell>
        </row>
        <row r="1699">
          <cell r="E1699">
            <v>370.31200000000001</v>
          </cell>
          <cell r="F1699">
            <v>387.2</v>
          </cell>
        </row>
        <row r="1700">
          <cell r="E1700">
            <v>2960.19</v>
          </cell>
          <cell r="F1700">
            <v>2984.4250000000002</v>
          </cell>
        </row>
        <row r="1701">
          <cell r="E1701">
            <v>370.31200000000001</v>
          </cell>
          <cell r="F1701">
            <v>387.2</v>
          </cell>
        </row>
        <row r="1702">
          <cell r="E1702">
            <v>153.29499999999999</v>
          </cell>
          <cell r="F1702">
            <v>335.2</v>
          </cell>
        </row>
        <row r="1703">
          <cell r="E1703" t="str">
            <v>@NA</v>
          </cell>
          <cell r="F1703" t="str">
            <v>@NA</v>
          </cell>
        </row>
        <row r="1704">
          <cell r="E1704">
            <v>152.83099999999999</v>
          </cell>
          <cell r="F1704">
            <v>335.21899999999999</v>
          </cell>
        </row>
        <row r="1705">
          <cell r="E1705">
            <v>2.7480000000000002</v>
          </cell>
          <cell r="F1705">
            <v>7.0839999999999996</v>
          </cell>
        </row>
        <row r="1706">
          <cell r="E1706" t="str">
            <v>@NA</v>
          </cell>
          <cell r="F1706" t="str">
            <v>@NA</v>
          </cell>
        </row>
        <row r="1707">
          <cell r="E1707" t="str">
            <v>@NA</v>
          </cell>
          <cell r="F1707" t="str">
            <v>@NA</v>
          </cell>
        </row>
        <row r="1708">
          <cell r="E1708" t="str">
            <v>@NA</v>
          </cell>
          <cell r="F1708" t="str">
            <v>@NA</v>
          </cell>
        </row>
        <row r="1709">
          <cell r="E1709" t="str">
            <v>@NA</v>
          </cell>
          <cell r="F1709" t="str">
            <v>@NA</v>
          </cell>
        </row>
        <row r="1710">
          <cell r="E1710">
            <v>258.255</v>
          </cell>
          <cell r="F1710">
            <v>255.19400000000002</v>
          </cell>
        </row>
        <row r="1711">
          <cell r="E1711" t="str">
            <v>@NA</v>
          </cell>
          <cell r="F1711" t="str">
            <v>@NA</v>
          </cell>
        </row>
        <row r="1712">
          <cell r="E1712">
            <v>1.1000000000000001</v>
          </cell>
          <cell r="F1712">
            <v>0.84199999999999997</v>
          </cell>
        </row>
        <row r="1713">
          <cell r="E1713" t="str">
            <v>@NA</v>
          </cell>
          <cell r="F1713" t="str">
            <v>@NA</v>
          </cell>
        </row>
        <row r="1714">
          <cell r="E1714" t="str">
            <v>@NA</v>
          </cell>
          <cell r="F1714" t="str">
            <v>@NA</v>
          </cell>
        </row>
        <row r="1715">
          <cell r="E1715" t="str">
            <v>@NA</v>
          </cell>
          <cell r="F1715" t="str">
            <v>@NA</v>
          </cell>
        </row>
        <row r="1716">
          <cell r="E1716" t="str">
            <v>@NA</v>
          </cell>
          <cell r="F1716" t="str">
            <v>@NA</v>
          </cell>
        </row>
        <row r="1717">
          <cell r="E1717" t="e">
            <v>#DIV/0!</v>
          </cell>
          <cell r="F1717" t="e">
            <v>#DIV/0!</v>
          </cell>
        </row>
        <row r="1718">
          <cell r="E1718" t="str">
            <v>@NA</v>
          </cell>
          <cell r="F1718" t="str">
            <v>@NA</v>
          </cell>
        </row>
        <row r="1719">
          <cell r="E1719" t="str">
            <v>@NA</v>
          </cell>
          <cell r="F1719" t="str">
            <v>@NA</v>
          </cell>
        </row>
        <row r="1721">
          <cell r="E1721" t="str">
            <v>BBB-/Stable/--</v>
          </cell>
          <cell r="F1721" t="str">
            <v>BB+/Stable/--</v>
          </cell>
        </row>
      </sheetData>
      <sheetData sheetId="7"/>
      <sheetData sheetId="8">
        <row r="7">
          <cell r="B7">
            <v>69.895499999999998</v>
          </cell>
        </row>
        <row r="126">
          <cell r="B126">
            <v>-978.98960199999999</v>
          </cell>
        </row>
      </sheetData>
      <sheetData sheetId="9">
        <row r="3">
          <cell r="E3">
            <v>1</v>
          </cell>
        </row>
        <row r="4">
          <cell r="O4" t="str">
            <v>Y</v>
          </cell>
          <cell r="P4">
            <v>43070</v>
          </cell>
        </row>
        <row r="5">
          <cell r="L5">
            <v>0</v>
          </cell>
          <cell r="O5" t="str">
            <v>N</v>
          </cell>
          <cell r="P5">
            <v>42705</v>
          </cell>
        </row>
        <row r="6">
          <cell r="L6" t="str">
            <v>Org Type: Gas</v>
          </cell>
        </row>
        <row r="8">
          <cell r="M8" t="str">
            <v>S</v>
          </cell>
          <cell r="N8" t="str">
            <v>S</v>
          </cell>
        </row>
        <row r="9">
          <cell r="M9" t="str">
            <v>S</v>
          </cell>
          <cell r="N9" t="str">
            <v>S</v>
          </cell>
        </row>
        <row r="10">
          <cell r="M10" t="str">
            <v>S</v>
          </cell>
          <cell r="N10" t="str">
            <v>S</v>
          </cell>
        </row>
        <row r="11">
          <cell r="M11" t="str">
            <v>O</v>
          </cell>
          <cell r="N11" t="str">
            <v>O</v>
          </cell>
        </row>
        <row r="12">
          <cell r="M12" t="str">
            <v>O</v>
          </cell>
          <cell r="N12" t="str">
            <v>O</v>
          </cell>
        </row>
        <row r="13">
          <cell r="M13" t="str">
            <v>O</v>
          </cell>
          <cell r="N13" t="str">
            <v>O</v>
          </cell>
        </row>
        <row r="14">
          <cell r="M14" t="str">
            <v>S</v>
          </cell>
          <cell r="N14" t="str">
            <v>S</v>
          </cell>
        </row>
        <row r="15">
          <cell r="A15" t="str">
            <v>N</v>
          </cell>
          <cell r="M15" t="str">
            <v>O</v>
          </cell>
        </row>
        <row r="16">
          <cell r="M16" t="str">
            <v>S</v>
          </cell>
          <cell r="N16" t="str">
            <v>S</v>
          </cell>
        </row>
        <row r="17">
          <cell r="M17" t="str">
            <v>S</v>
          </cell>
          <cell r="N17" t="str">
            <v>S</v>
          </cell>
        </row>
        <row r="18">
          <cell r="M18" t="str">
            <v>S</v>
          </cell>
          <cell r="N18" t="str">
            <v>S</v>
          </cell>
        </row>
        <row r="19">
          <cell r="A19" t="str">
            <v>N</v>
          </cell>
          <cell r="M19" t="str">
            <v>O</v>
          </cell>
          <cell r="N19" t="str">
            <v>S</v>
          </cell>
        </row>
        <row r="20">
          <cell r="M20" t="str">
            <v>S</v>
          </cell>
          <cell r="N20" t="str">
            <v>S</v>
          </cell>
        </row>
        <row r="21">
          <cell r="M21" t="str">
            <v>S</v>
          </cell>
          <cell r="N21" t="str">
            <v>O</v>
          </cell>
        </row>
        <row r="22">
          <cell r="M22" t="str">
            <v>S</v>
          </cell>
          <cell r="N22" t="str">
            <v>S</v>
          </cell>
        </row>
        <row r="23">
          <cell r="A23" t="str">
            <v>N</v>
          </cell>
          <cell r="M23" t="str">
            <v>O</v>
          </cell>
          <cell r="N23" t="str">
            <v>S</v>
          </cell>
        </row>
        <row r="24">
          <cell r="M24" t="str">
            <v>S</v>
          </cell>
          <cell r="N24" t="str">
            <v>S</v>
          </cell>
        </row>
        <row r="25">
          <cell r="A25" t="str">
            <v>N</v>
          </cell>
          <cell r="M25" t="str">
            <v>O</v>
          </cell>
          <cell r="N25" t="str">
            <v>S</v>
          </cell>
        </row>
        <row r="26">
          <cell r="A26" t="str">
            <v>N</v>
          </cell>
          <cell r="M26" t="str">
            <v>O</v>
          </cell>
        </row>
        <row r="27">
          <cell r="A27" t="str">
            <v>N</v>
          </cell>
          <cell r="M27" t="str">
            <v>O</v>
          </cell>
        </row>
        <row r="28">
          <cell r="A28" t="str">
            <v>N</v>
          </cell>
          <cell r="N28" t="str">
            <v>O</v>
          </cell>
        </row>
        <row r="30">
          <cell r="M30" t="str">
            <v>S</v>
          </cell>
          <cell r="N30" t="str">
            <v>S</v>
          </cell>
        </row>
        <row r="32">
          <cell r="A32" t="str">
            <v>N</v>
          </cell>
          <cell r="M32" t="str">
            <v>O</v>
          </cell>
        </row>
        <row r="33">
          <cell r="M33" t="str">
            <v>S</v>
          </cell>
          <cell r="N33" t="str">
            <v>S</v>
          </cell>
        </row>
        <row r="34">
          <cell r="M34" t="str">
            <v>O</v>
          </cell>
          <cell r="N34" t="str">
            <v>O</v>
          </cell>
        </row>
        <row r="35">
          <cell r="M35" t="str">
            <v>O</v>
          </cell>
          <cell r="N35" t="str">
            <v>O</v>
          </cell>
        </row>
        <row r="36">
          <cell r="A36" t="str">
            <v>Y</v>
          </cell>
          <cell r="M36" t="str">
            <v>S</v>
          </cell>
        </row>
        <row r="37">
          <cell r="M37" t="str">
            <v>S</v>
          </cell>
          <cell r="N37" t="str">
            <v>S</v>
          </cell>
        </row>
        <row r="38">
          <cell r="M38" t="str">
            <v>O</v>
          </cell>
          <cell r="N38" t="str">
            <v>O</v>
          </cell>
        </row>
        <row r="39">
          <cell r="M39" t="str">
            <v>S</v>
          </cell>
          <cell r="N39" t="str">
            <v>S</v>
          </cell>
        </row>
        <row r="40">
          <cell r="M40" t="str">
            <v>O</v>
          </cell>
          <cell r="N40" t="str">
            <v>O</v>
          </cell>
        </row>
        <row r="41">
          <cell r="M41" t="str">
            <v>S</v>
          </cell>
          <cell r="N41" t="str">
            <v>S</v>
          </cell>
        </row>
        <row r="42">
          <cell r="M42" t="str">
            <v>S</v>
          </cell>
          <cell r="N42" t="str">
            <v>S</v>
          </cell>
        </row>
        <row r="43">
          <cell r="M43" t="str">
            <v>S</v>
          </cell>
          <cell r="N43" t="str">
            <v>S</v>
          </cell>
        </row>
        <row r="44">
          <cell r="M44" t="str">
            <v>S</v>
          </cell>
          <cell r="N44" t="str">
            <v>S</v>
          </cell>
        </row>
        <row r="45">
          <cell r="M45" t="str">
            <v>S</v>
          </cell>
          <cell r="N45" t="str">
            <v>S</v>
          </cell>
        </row>
        <row r="46">
          <cell r="A46" t="str">
            <v>N</v>
          </cell>
          <cell r="M46" t="str">
            <v>O</v>
          </cell>
        </row>
        <row r="47">
          <cell r="A47" t="str">
            <v>N</v>
          </cell>
          <cell r="N47" t="str">
            <v>S</v>
          </cell>
        </row>
        <row r="48">
          <cell r="M48" t="str">
            <v>O</v>
          </cell>
          <cell r="N48" t="str">
            <v>O</v>
          </cell>
        </row>
        <row r="49">
          <cell r="A49" t="str">
            <v>N</v>
          </cell>
          <cell r="N49" t="str">
            <v>O</v>
          </cell>
        </row>
        <row r="50">
          <cell r="A50" t="str">
            <v>N</v>
          </cell>
          <cell r="N50" t="str">
            <v>S</v>
          </cell>
        </row>
        <row r="51">
          <cell r="A51" t="str">
            <v>N</v>
          </cell>
          <cell r="N51" t="str">
            <v>S</v>
          </cell>
        </row>
        <row r="52">
          <cell r="A52" t="str">
            <v>N</v>
          </cell>
          <cell r="N52" t="str">
            <v>S</v>
          </cell>
        </row>
        <row r="53">
          <cell r="A53" t="str">
            <v>N</v>
          </cell>
          <cell r="M53" t="str">
            <v>O</v>
          </cell>
        </row>
        <row r="54">
          <cell r="A54" t="str">
            <v>N</v>
          </cell>
          <cell r="M54" t="str">
            <v>O</v>
          </cell>
        </row>
        <row r="55">
          <cell r="A55" t="str">
            <v>N</v>
          </cell>
          <cell r="M55" t="str">
            <v>O</v>
          </cell>
        </row>
        <row r="56">
          <cell r="A56" t="str">
            <v>N</v>
          </cell>
          <cell r="M56" t="str">
            <v>O</v>
          </cell>
        </row>
        <row r="57">
          <cell r="A57" t="str">
            <v>N</v>
          </cell>
          <cell r="M57" t="str">
            <v>O</v>
          </cell>
        </row>
        <row r="58">
          <cell r="A58" t="str">
            <v>N</v>
          </cell>
          <cell r="M58" t="str">
            <v>O</v>
          </cell>
        </row>
        <row r="59">
          <cell r="A59" t="str">
            <v>N</v>
          </cell>
          <cell r="M59" t="str">
            <v>O</v>
          </cell>
        </row>
        <row r="60">
          <cell r="A60" t="str">
            <v>N</v>
          </cell>
          <cell r="M60" t="str">
            <v>O</v>
          </cell>
        </row>
        <row r="61">
          <cell r="A61" t="str">
            <v>N</v>
          </cell>
          <cell r="M61" t="str">
            <v>O</v>
          </cell>
        </row>
        <row r="62">
          <cell r="A62" t="str">
            <v>N</v>
          </cell>
          <cell r="M62" t="str">
            <v>O</v>
          </cell>
        </row>
        <row r="63">
          <cell r="A63" t="str">
            <v>N</v>
          </cell>
          <cell r="M63" t="str">
            <v>O</v>
          </cell>
        </row>
        <row r="64">
          <cell r="A64" t="str">
            <v>N</v>
          </cell>
          <cell r="M64" t="str">
            <v>O</v>
          </cell>
        </row>
        <row r="65">
          <cell r="A65" t="str">
            <v>N</v>
          </cell>
          <cell r="M65" t="str">
            <v>O</v>
          </cell>
        </row>
        <row r="66">
          <cell r="A66" t="str">
            <v>N</v>
          </cell>
          <cell r="M66" t="str">
            <v>O</v>
          </cell>
        </row>
      </sheetData>
      <sheetData sheetId="10"/>
      <sheetData sheetId="11"/>
      <sheetData sheetId="12"/>
      <sheetData sheetId="13"/>
      <sheetData sheetId="14">
        <row r="2">
          <cell r="B2" t="str">
            <v>Thousands</v>
          </cell>
          <cell r="C2" t="str">
            <v>As Reported</v>
          </cell>
        </row>
        <row r="3">
          <cell r="A3" t="str">
            <v>USD</v>
          </cell>
          <cell r="B3" t="str">
            <v>Millions</v>
          </cell>
          <cell r="C3" t="str">
            <v>ARG Jun-2006</v>
          </cell>
        </row>
        <row r="4">
          <cell r="A4" t="str">
            <v>EUR</v>
          </cell>
          <cell r="B4" t="str">
            <v>Billions</v>
          </cell>
        </row>
        <row r="5">
          <cell r="A5" t="str">
            <v>GBP</v>
          </cell>
          <cell r="B5" t="str">
            <v>Trillions</v>
          </cell>
        </row>
        <row r="6">
          <cell r="A6" t="str">
            <v>JPY</v>
          </cell>
        </row>
        <row r="7">
          <cell r="A7" t="str">
            <v>AED</v>
          </cell>
        </row>
        <row r="8">
          <cell r="A8" t="str">
            <v>AFA</v>
          </cell>
        </row>
        <row r="9">
          <cell r="A9" t="str">
            <v>ALL</v>
          </cell>
        </row>
        <row r="10">
          <cell r="A10" t="str">
            <v>AMD</v>
          </cell>
        </row>
        <row r="11">
          <cell r="A11" t="str">
            <v>ANG</v>
          </cell>
        </row>
        <row r="12">
          <cell r="A12" t="str">
            <v>AOA</v>
          </cell>
        </row>
        <row r="13">
          <cell r="A13" t="str">
            <v>AON</v>
          </cell>
        </row>
        <row r="14">
          <cell r="A14" t="str">
            <v>AOR</v>
          </cell>
        </row>
        <row r="15">
          <cell r="A15" t="str">
            <v>ARA</v>
          </cell>
        </row>
        <row r="16">
          <cell r="A16" t="str">
            <v>ARS</v>
          </cell>
        </row>
        <row r="17">
          <cell r="A17" t="str">
            <v>ATS</v>
          </cell>
        </row>
        <row r="18">
          <cell r="A18" t="str">
            <v>AUD</v>
          </cell>
        </row>
        <row r="19">
          <cell r="A19" t="str">
            <v>AWG</v>
          </cell>
        </row>
        <row r="20">
          <cell r="A20" t="str">
            <v>AZM</v>
          </cell>
        </row>
        <row r="21">
          <cell r="A21" t="str">
            <v>BBD</v>
          </cell>
        </row>
        <row r="22">
          <cell r="A22" t="str">
            <v>BDT</v>
          </cell>
        </row>
        <row r="23">
          <cell r="A23" t="str">
            <v>BEF</v>
          </cell>
        </row>
        <row r="24">
          <cell r="A24" t="str">
            <v>BEL</v>
          </cell>
        </row>
        <row r="25">
          <cell r="A25" t="str">
            <v>BGL</v>
          </cell>
        </row>
        <row r="26">
          <cell r="A26" t="str">
            <v>BGN</v>
          </cell>
        </row>
        <row r="27">
          <cell r="A27" t="str">
            <v>BHD</v>
          </cell>
        </row>
        <row r="28">
          <cell r="A28" t="str">
            <v>BIF</v>
          </cell>
        </row>
        <row r="29">
          <cell r="A29" t="str">
            <v>BMD</v>
          </cell>
        </row>
        <row r="30">
          <cell r="A30" t="str">
            <v>BND</v>
          </cell>
        </row>
        <row r="31">
          <cell r="A31" t="str">
            <v>BOB</v>
          </cell>
        </row>
        <row r="32">
          <cell r="A32" t="str">
            <v>BOV</v>
          </cell>
        </row>
        <row r="33">
          <cell r="A33" t="str">
            <v>BRC</v>
          </cell>
        </row>
        <row r="34">
          <cell r="A34" t="str">
            <v>BRE</v>
          </cell>
        </row>
        <row r="35">
          <cell r="A35" t="str">
            <v>BRL</v>
          </cell>
        </row>
        <row r="36">
          <cell r="A36" t="str">
            <v>BRR</v>
          </cell>
        </row>
        <row r="37">
          <cell r="A37" t="str">
            <v>BSD</v>
          </cell>
        </row>
        <row r="38">
          <cell r="A38" t="str">
            <v>BTN</v>
          </cell>
        </row>
        <row r="39">
          <cell r="A39" t="str">
            <v>BWP</v>
          </cell>
        </row>
        <row r="40">
          <cell r="A40" t="str">
            <v>BYB</v>
          </cell>
        </row>
        <row r="41">
          <cell r="A41" t="str">
            <v>BYR</v>
          </cell>
        </row>
        <row r="42">
          <cell r="A42" t="str">
            <v>BZD</v>
          </cell>
        </row>
        <row r="43">
          <cell r="A43" t="str">
            <v>CAD</v>
          </cell>
        </row>
        <row r="44">
          <cell r="A44" t="str">
            <v>CDF</v>
          </cell>
        </row>
        <row r="45">
          <cell r="A45" t="str">
            <v>CHF</v>
          </cell>
        </row>
        <row r="46">
          <cell r="A46" t="str">
            <v>CLF</v>
          </cell>
        </row>
        <row r="47">
          <cell r="A47" t="str">
            <v>CLP</v>
          </cell>
        </row>
        <row r="48">
          <cell r="A48" t="str">
            <v>CNY</v>
          </cell>
        </row>
        <row r="49">
          <cell r="A49" t="str">
            <v>COP</v>
          </cell>
        </row>
        <row r="50">
          <cell r="A50" t="str">
            <v>CRC</v>
          </cell>
        </row>
        <row r="51">
          <cell r="A51" t="str">
            <v>CUP</v>
          </cell>
        </row>
        <row r="52">
          <cell r="A52" t="str">
            <v>CVE</v>
          </cell>
        </row>
        <row r="53">
          <cell r="A53" t="str">
            <v>CYP</v>
          </cell>
        </row>
        <row r="54">
          <cell r="A54" t="str">
            <v>CZK</v>
          </cell>
        </row>
        <row r="55">
          <cell r="A55" t="str">
            <v>DEM</v>
          </cell>
        </row>
        <row r="56">
          <cell r="A56" t="str">
            <v>DJF</v>
          </cell>
        </row>
        <row r="57">
          <cell r="A57" t="str">
            <v>DKK</v>
          </cell>
        </row>
        <row r="58">
          <cell r="A58" t="str">
            <v>DOP</v>
          </cell>
        </row>
        <row r="59">
          <cell r="A59" t="str">
            <v>DZD</v>
          </cell>
        </row>
        <row r="60">
          <cell r="A60" t="str">
            <v>ECS</v>
          </cell>
        </row>
        <row r="61">
          <cell r="A61" t="str">
            <v>EEK</v>
          </cell>
        </row>
        <row r="62">
          <cell r="A62" t="str">
            <v>EGP</v>
          </cell>
        </row>
        <row r="63">
          <cell r="A63" t="str">
            <v>ESP</v>
          </cell>
        </row>
        <row r="64">
          <cell r="A64" t="str">
            <v>ETB</v>
          </cell>
        </row>
        <row r="65">
          <cell r="A65" t="str">
            <v>EUR</v>
          </cell>
        </row>
        <row r="66">
          <cell r="A66" t="str">
            <v>FIM</v>
          </cell>
        </row>
        <row r="67">
          <cell r="A67" t="str">
            <v>FJD</v>
          </cell>
        </row>
        <row r="68">
          <cell r="A68" t="str">
            <v>FKP</v>
          </cell>
        </row>
        <row r="69">
          <cell r="A69" t="str">
            <v>FRF</v>
          </cell>
        </row>
        <row r="70">
          <cell r="A70" t="str">
            <v>GBP</v>
          </cell>
        </row>
        <row r="71">
          <cell r="A71" t="str">
            <v>GHC</v>
          </cell>
        </row>
        <row r="72">
          <cell r="A72" t="str">
            <v>GIP</v>
          </cell>
        </row>
        <row r="73">
          <cell r="A73" t="str">
            <v>GMD</v>
          </cell>
        </row>
        <row r="74">
          <cell r="A74" t="str">
            <v>GNF</v>
          </cell>
        </row>
        <row r="75">
          <cell r="A75" t="str">
            <v>GRD</v>
          </cell>
        </row>
        <row r="76">
          <cell r="A76" t="str">
            <v>GTQ</v>
          </cell>
        </row>
        <row r="77">
          <cell r="A77" t="str">
            <v>GWP</v>
          </cell>
        </row>
        <row r="78">
          <cell r="A78" t="str">
            <v>GYD</v>
          </cell>
        </row>
        <row r="79">
          <cell r="A79" t="str">
            <v>HKD</v>
          </cell>
        </row>
        <row r="80">
          <cell r="A80" t="str">
            <v>HNL</v>
          </cell>
        </row>
        <row r="81">
          <cell r="A81" t="str">
            <v>HRD</v>
          </cell>
        </row>
        <row r="82">
          <cell r="A82" t="str">
            <v>HRK</v>
          </cell>
        </row>
        <row r="83">
          <cell r="A83" t="str">
            <v>HTG</v>
          </cell>
        </row>
        <row r="84">
          <cell r="A84" t="str">
            <v>HUF</v>
          </cell>
        </row>
        <row r="85">
          <cell r="A85" t="str">
            <v>IDR</v>
          </cell>
        </row>
        <row r="86">
          <cell r="A86" t="str">
            <v>IEP</v>
          </cell>
        </row>
        <row r="87">
          <cell r="A87" t="str">
            <v>ILS</v>
          </cell>
        </row>
        <row r="88">
          <cell r="A88" t="str">
            <v>INR</v>
          </cell>
        </row>
        <row r="89">
          <cell r="A89" t="str">
            <v>IQD</v>
          </cell>
        </row>
        <row r="90">
          <cell r="A90" t="str">
            <v>IRR</v>
          </cell>
        </row>
        <row r="91">
          <cell r="A91" t="str">
            <v>ISK</v>
          </cell>
        </row>
        <row r="92">
          <cell r="A92" t="str">
            <v>ITL</v>
          </cell>
        </row>
        <row r="93">
          <cell r="A93" t="str">
            <v>JMD</v>
          </cell>
        </row>
        <row r="94">
          <cell r="A94" t="str">
            <v>JOD</v>
          </cell>
        </row>
        <row r="95">
          <cell r="A95" t="str">
            <v>JPY</v>
          </cell>
        </row>
        <row r="96">
          <cell r="A96" t="str">
            <v>KES</v>
          </cell>
        </row>
        <row r="97">
          <cell r="A97" t="str">
            <v>KHR</v>
          </cell>
        </row>
        <row r="98">
          <cell r="A98" t="str">
            <v>KMF</v>
          </cell>
        </row>
        <row r="99">
          <cell r="A99" t="str">
            <v>KPW</v>
          </cell>
        </row>
        <row r="100">
          <cell r="A100" t="str">
            <v>KRW</v>
          </cell>
        </row>
        <row r="101">
          <cell r="A101" t="str">
            <v>KWD</v>
          </cell>
        </row>
        <row r="102">
          <cell r="A102" t="str">
            <v>KYD</v>
          </cell>
        </row>
        <row r="103">
          <cell r="A103" t="str">
            <v>KZT</v>
          </cell>
        </row>
        <row r="104">
          <cell r="A104" t="str">
            <v>LAK</v>
          </cell>
        </row>
        <row r="105">
          <cell r="A105" t="str">
            <v>LBP</v>
          </cell>
        </row>
        <row r="106">
          <cell r="A106" t="str">
            <v>LKR</v>
          </cell>
        </row>
        <row r="107">
          <cell r="A107" t="str">
            <v>LRD</v>
          </cell>
        </row>
        <row r="108">
          <cell r="A108" t="str">
            <v>LSL</v>
          </cell>
        </row>
        <row r="109">
          <cell r="A109" t="str">
            <v>LTL</v>
          </cell>
        </row>
        <row r="110">
          <cell r="A110" t="str">
            <v>LUF</v>
          </cell>
        </row>
        <row r="111">
          <cell r="A111" t="str">
            <v>LVL</v>
          </cell>
        </row>
        <row r="112">
          <cell r="A112" t="str">
            <v>LYD</v>
          </cell>
        </row>
        <row r="113">
          <cell r="A113" t="str">
            <v>MAD</v>
          </cell>
        </row>
        <row r="114">
          <cell r="A114" t="str">
            <v>MDL</v>
          </cell>
        </row>
        <row r="115">
          <cell r="A115" t="str">
            <v>MGF</v>
          </cell>
        </row>
        <row r="116">
          <cell r="A116" t="str">
            <v>MKD</v>
          </cell>
        </row>
        <row r="117">
          <cell r="A117" t="str">
            <v>MMK</v>
          </cell>
        </row>
        <row r="118">
          <cell r="A118" t="str">
            <v>MNT</v>
          </cell>
        </row>
        <row r="119">
          <cell r="A119" t="str">
            <v>MOP</v>
          </cell>
        </row>
        <row r="120">
          <cell r="A120" t="str">
            <v>MRO</v>
          </cell>
        </row>
        <row r="121">
          <cell r="A121" t="str">
            <v>MTL</v>
          </cell>
        </row>
        <row r="122">
          <cell r="A122" t="str">
            <v>MUR</v>
          </cell>
        </row>
        <row r="123">
          <cell r="A123" t="str">
            <v>MVR</v>
          </cell>
        </row>
        <row r="124">
          <cell r="A124" t="str">
            <v>MWK</v>
          </cell>
        </row>
        <row r="125">
          <cell r="A125" t="str">
            <v>MXN</v>
          </cell>
        </row>
        <row r="126">
          <cell r="A126" t="str">
            <v>MXP</v>
          </cell>
        </row>
        <row r="127">
          <cell r="A127" t="str">
            <v>MYR</v>
          </cell>
        </row>
        <row r="128">
          <cell r="A128" t="str">
            <v>MZM</v>
          </cell>
        </row>
        <row r="129">
          <cell r="A129" t="str">
            <v>NAD</v>
          </cell>
        </row>
        <row r="130">
          <cell r="A130" t="str">
            <v>NGN</v>
          </cell>
        </row>
        <row r="131">
          <cell r="A131" t="str">
            <v>NIC</v>
          </cell>
        </row>
        <row r="132">
          <cell r="A132" t="str">
            <v>NIO</v>
          </cell>
        </row>
        <row r="133">
          <cell r="A133" t="str">
            <v>NLG</v>
          </cell>
        </row>
        <row r="134">
          <cell r="A134" t="str">
            <v>NOK</v>
          </cell>
        </row>
        <row r="135">
          <cell r="A135" t="str">
            <v>NPR</v>
          </cell>
        </row>
        <row r="136">
          <cell r="A136" t="str">
            <v>NZD</v>
          </cell>
        </row>
        <row r="137">
          <cell r="A137" t="str">
            <v>OMR</v>
          </cell>
        </row>
        <row r="138">
          <cell r="A138" t="str">
            <v>PAB</v>
          </cell>
        </row>
        <row r="139">
          <cell r="A139" t="str">
            <v>PEI</v>
          </cell>
        </row>
        <row r="140">
          <cell r="A140" t="str">
            <v>PEN</v>
          </cell>
        </row>
        <row r="141">
          <cell r="A141" t="str">
            <v>PGK</v>
          </cell>
        </row>
        <row r="142">
          <cell r="A142" t="str">
            <v>PHP</v>
          </cell>
        </row>
        <row r="143">
          <cell r="A143" t="str">
            <v>PKR</v>
          </cell>
        </row>
        <row r="144">
          <cell r="A144" t="str">
            <v>PLN</v>
          </cell>
        </row>
        <row r="145">
          <cell r="A145" t="str">
            <v>PLZ</v>
          </cell>
        </row>
        <row r="146">
          <cell r="A146" t="str">
            <v>PTE</v>
          </cell>
        </row>
        <row r="147">
          <cell r="A147" t="str">
            <v>PYG</v>
          </cell>
        </row>
        <row r="148">
          <cell r="A148" t="str">
            <v>QAR</v>
          </cell>
        </row>
        <row r="149">
          <cell r="A149" t="str">
            <v>ROL</v>
          </cell>
        </row>
        <row r="150">
          <cell r="A150" t="str">
            <v>RON</v>
          </cell>
        </row>
        <row r="151">
          <cell r="A151" t="str">
            <v>RUB</v>
          </cell>
        </row>
        <row r="152">
          <cell r="A152" t="str">
            <v>RUR</v>
          </cell>
        </row>
        <row r="153">
          <cell r="A153" t="str">
            <v>RWF</v>
          </cell>
        </row>
        <row r="154">
          <cell r="A154" t="str">
            <v>SAR</v>
          </cell>
        </row>
        <row r="155">
          <cell r="A155" t="str">
            <v>SBD</v>
          </cell>
        </row>
        <row r="156">
          <cell r="A156" t="str">
            <v>SCR</v>
          </cell>
        </row>
        <row r="157">
          <cell r="A157" t="str">
            <v>SDD</v>
          </cell>
        </row>
        <row r="158">
          <cell r="A158" t="str">
            <v>SDP</v>
          </cell>
        </row>
        <row r="159">
          <cell r="A159" t="str">
            <v>SEK</v>
          </cell>
        </row>
        <row r="160">
          <cell r="A160" t="str">
            <v>SGD</v>
          </cell>
        </row>
        <row r="161">
          <cell r="A161" t="str">
            <v>SHP</v>
          </cell>
        </row>
        <row r="162">
          <cell r="A162" t="str">
            <v>SIT</v>
          </cell>
        </row>
        <row r="163">
          <cell r="A163" t="str">
            <v>SKK</v>
          </cell>
        </row>
        <row r="164">
          <cell r="A164" t="str">
            <v>SLL</v>
          </cell>
        </row>
        <row r="165">
          <cell r="A165" t="str">
            <v>SOS</v>
          </cell>
        </row>
        <row r="166">
          <cell r="A166" t="str">
            <v>SRG</v>
          </cell>
        </row>
        <row r="167">
          <cell r="A167" t="str">
            <v>STD</v>
          </cell>
        </row>
        <row r="168">
          <cell r="A168" t="str">
            <v>SUR</v>
          </cell>
        </row>
        <row r="169">
          <cell r="A169" t="str">
            <v>SVC</v>
          </cell>
        </row>
        <row r="170">
          <cell r="A170" t="str">
            <v>SYP</v>
          </cell>
        </row>
        <row r="171">
          <cell r="A171" t="str">
            <v>SZL</v>
          </cell>
        </row>
        <row r="172">
          <cell r="A172" t="str">
            <v>THB</v>
          </cell>
        </row>
        <row r="173">
          <cell r="A173" t="str">
            <v>TJR</v>
          </cell>
        </row>
        <row r="174">
          <cell r="A174" t="str">
            <v>TND</v>
          </cell>
        </row>
        <row r="175">
          <cell r="A175" t="str">
            <v>TOP</v>
          </cell>
        </row>
        <row r="176">
          <cell r="A176" t="str">
            <v>TRL</v>
          </cell>
        </row>
        <row r="177">
          <cell r="A177" t="str">
            <v>TRY</v>
          </cell>
        </row>
        <row r="178">
          <cell r="A178" t="str">
            <v>TTD</v>
          </cell>
        </row>
        <row r="179">
          <cell r="A179" t="str">
            <v>TWD</v>
          </cell>
        </row>
        <row r="180">
          <cell r="A180" t="str">
            <v>TZS</v>
          </cell>
        </row>
        <row r="181">
          <cell r="A181" t="str">
            <v>UAH</v>
          </cell>
        </row>
        <row r="182">
          <cell r="A182" t="str">
            <v>UAK</v>
          </cell>
        </row>
        <row r="183">
          <cell r="A183" t="str">
            <v>UDT</v>
          </cell>
        </row>
        <row r="184">
          <cell r="A184" t="str">
            <v>UGX</v>
          </cell>
        </row>
        <row r="185">
          <cell r="A185" t="str">
            <v>UNK</v>
          </cell>
        </row>
        <row r="186">
          <cell r="A186" t="str">
            <v>USD</v>
          </cell>
        </row>
        <row r="187">
          <cell r="A187" t="str">
            <v>UYP</v>
          </cell>
        </row>
        <row r="188">
          <cell r="A188" t="str">
            <v>UYU</v>
          </cell>
        </row>
        <row r="189">
          <cell r="A189" t="str">
            <v>UZS</v>
          </cell>
        </row>
        <row r="190">
          <cell r="A190" t="str">
            <v>VEB</v>
          </cell>
        </row>
        <row r="191">
          <cell r="A191" t="str">
            <v>VEF</v>
          </cell>
        </row>
        <row r="192">
          <cell r="A192" t="str">
            <v>VND</v>
          </cell>
        </row>
        <row r="193">
          <cell r="A193" t="str">
            <v>VUV</v>
          </cell>
        </row>
        <row r="194">
          <cell r="A194" t="str">
            <v>WST</v>
          </cell>
        </row>
        <row r="195">
          <cell r="A195" t="str">
            <v>XAF</v>
          </cell>
        </row>
        <row r="196">
          <cell r="A196" t="str">
            <v>XCD</v>
          </cell>
        </row>
        <row r="197">
          <cell r="A197" t="str">
            <v>XEU</v>
          </cell>
        </row>
        <row r="198">
          <cell r="A198" t="str">
            <v>XPF</v>
          </cell>
        </row>
        <row r="199">
          <cell r="A199" t="str">
            <v>YER</v>
          </cell>
        </row>
        <row r="200">
          <cell r="A200" t="str">
            <v>YUD</v>
          </cell>
        </row>
        <row r="201">
          <cell r="A201" t="str">
            <v>YUN</v>
          </cell>
        </row>
        <row r="202">
          <cell r="A202" t="str">
            <v>ZAL</v>
          </cell>
        </row>
        <row r="203">
          <cell r="A203" t="str">
            <v>ZAR</v>
          </cell>
        </row>
        <row r="204">
          <cell r="A204" t="str">
            <v>ZMK</v>
          </cell>
        </row>
        <row r="205">
          <cell r="A205" t="str">
            <v>ZRN</v>
          </cell>
        </row>
        <row r="206">
          <cell r="A206" t="str">
            <v>ZRZ</v>
          </cell>
        </row>
        <row r="207">
          <cell r="A207" t="str">
            <v>ZWD</v>
          </cell>
        </row>
      </sheetData>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lt.sociale (3)"/>
      <sheetName val="IN"/>
      <sheetName val="terti"/>
      <sheetName val="Fe"/>
      <sheetName val="analiza factoriala_MWh"/>
      <sheetName val="extras_MFP"/>
      <sheetName val="analiza_ven.expl"/>
      <sheetName val="analiza_comparata BVC"/>
      <sheetName val="Investitii"/>
      <sheetName val="fund-tranzit"/>
      <sheetName val="alte chelt.expl"/>
      <sheetName val="alte ven.expl"/>
      <sheetName val="tarif_ech_disp"/>
      <sheetName val="salarii"/>
      <sheetName val="Fe_preliminat"/>
      <sheetName val="Fe_semI"/>
      <sheetName val="Amortizare 2008"/>
      <sheetName val="CT_2008"/>
      <sheetName val="cant_2010"/>
      <sheetName val="cota_gaz"/>
      <sheetName val="impoz_prof"/>
      <sheetName val="plati_creante"/>
      <sheetName val="chelt_sociale_(3)"/>
      <sheetName val="analiza_factoriala_MWh"/>
      <sheetName val="analiza_ven_expl"/>
      <sheetName val="analiza_comparata_BVC"/>
      <sheetName val="alte_chelt_expl"/>
      <sheetName val="alte_ven_expl"/>
      <sheetName val="Amortizare_2008"/>
      <sheetName val="chelt_sociale_(3)1"/>
      <sheetName val="analiza_factoriala_MWh1"/>
      <sheetName val="analiza_ven_expl1"/>
      <sheetName val="analiza_comparata_BVC1"/>
      <sheetName val="alte_chelt_expl1"/>
      <sheetName val="alte_ven_expl1"/>
      <sheetName val="Amortizare_20081"/>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ping"/>
      <sheetName val="Master Accounting records"/>
      <sheetName val="Accounting records"/>
      <sheetName val="Master Cash"/>
      <sheetName val="Master Receivables"/>
      <sheetName val="Master Inventory"/>
      <sheetName val="Master Construction contracts"/>
      <sheetName val="Master PPE"/>
      <sheetName val="Master Invest properties"/>
      <sheetName val="Master Invest subsidiaries"/>
      <sheetName val="Master Goodwill"/>
      <sheetName val="Master Intangibles"/>
      <sheetName val="Master Payables"/>
      <sheetName val="Master Accruals"/>
      <sheetName val="Master Notes payable"/>
      <sheetName val="Master Taxes"/>
      <sheetName val="Master Revenue and Expenses"/>
      <sheetName val="Master_Accounting_records"/>
      <sheetName val="Accounting_records"/>
      <sheetName val="Master_Cash"/>
      <sheetName val="Master_Receivables"/>
      <sheetName val="Master_Inventory"/>
      <sheetName val="Master_Construction_contracts"/>
      <sheetName val="Master_PPE"/>
      <sheetName val="Master_Invest_properties"/>
      <sheetName val="Master_Invest_subsidiaries"/>
      <sheetName val="Master_Goodwill"/>
      <sheetName val="Master_Intangibles"/>
      <sheetName val="Master_Payables"/>
      <sheetName val="Master_Accruals"/>
      <sheetName val="Master_Notes_payable"/>
      <sheetName val="Master_Taxes"/>
      <sheetName val="Master_Revenue_and_Expenses"/>
    </sheetNames>
    <sheetDataSet>
      <sheetData sheetId="0">
        <row r="2">
          <cell r="G2" t="str">
            <v>Select a value</v>
          </cell>
        </row>
        <row r="3">
          <cell r="G3" t="str">
            <v>Yes</v>
          </cell>
        </row>
        <row r="4">
          <cell r="G4" t="str">
            <v>No</v>
          </cell>
        </row>
        <row r="5">
          <cell r="G5" t="str">
            <v>N/A</v>
          </cell>
        </row>
        <row r="19">
          <cell r="G19" t="b">
            <v>1</v>
          </cell>
        </row>
        <row r="20">
          <cell r="G20" t="b">
            <v>0</v>
          </cell>
        </row>
        <row r="21">
          <cell r="G21" t="b">
            <v>0</v>
          </cell>
        </row>
        <row r="22">
          <cell r="G22" t="b">
            <v>0</v>
          </cell>
        </row>
        <row r="23">
          <cell r="G23" t="b">
            <v>0</v>
          </cell>
        </row>
        <row r="24">
          <cell r="G24" t="b">
            <v>0</v>
          </cell>
        </row>
        <row r="25">
          <cell r="G25" t="b">
            <v>0</v>
          </cell>
        </row>
        <row r="26">
          <cell r="G26" t="b">
            <v>0</v>
          </cell>
        </row>
        <row r="27">
          <cell r="G27" t="b">
            <v>0</v>
          </cell>
        </row>
        <row r="28">
          <cell r="G28" t="b">
            <v>0</v>
          </cell>
        </row>
        <row r="29">
          <cell r="G29" t="b">
            <v>0</v>
          </cell>
        </row>
        <row r="30">
          <cell r="G30" t="b">
            <v>0</v>
          </cell>
        </row>
        <row r="31">
          <cell r="G31" t="b">
            <v>0</v>
          </cell>
        </row>
        <row r="32">
          <cell r="G32" t="b">
            <v>0</v>
          </cell>
        </row>
        <row r="33">
          <cell r="G33" t="b">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l-bvc-ias"/>
      <sheetName val="cheltuieli-bvc"/>
      <sheetName val="bil_bvc"/>
      <sheetName val="grafic_majorari"/>
      <sheetName val="IN"/>
      <sheetName val="extras"/>
      <sheetName val="extras-ias"/>
      <sheetName val="amortizare"/>
      <sheetName val="amortizare-1"/>
      <sheetName val="Fe"/>
      <sheetName val="Alte cheltuieli"/>
      <sheetName val="fund-tranzit"/>
      <sheetName val="cant2003"/>
      <sheetName val="program-2003"/>
      <sheetName val="Investitii"/>
      <sheetName val="credite"/>
      <sheetName val="curs"/>
      <sheetName val="curs_euro"/>
      <sheetName val="consum_tehnologi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poteze"/>
      <sheetName val="VT"/>
      <sheetName val="anal-fac (bvc)"/>
      <sheetName val="in"/>
      <sheetName val="bal_17"/>
      <sheetName val="bal 11.2017"/>
      <sheetName val="KPI"/>
      <sheetName val="serv"/>
      <sheetName val="salarii"/>
      <sheetName val="pa_!"/>
      <sheetName val="P&amp;L (dg)"/>
      <sheetName val="Anexa 2"/>
      <sheetName val="Anexa 1"/>
      <sheetName val="Anexa 6"/>
      <sheetName val="Anexa 3"/>
      <sheetName val="tabel"/>
      <sheetName val="liviu"/>
      <sheetName val="P&amp;L"/>
      <sheetName val="P&amp;L(pa)"/>
      <sheetName val="bilant"/>
      <sheetName val="cash"/>
      <sheetName val="Anexa 4"/>
      <sheetName val="investitii"/>
      <sheetName val="Plan"/>
      <sheetName val="diverse"/>
      <sheetName val="creanta"/>
      <sheetName val="rez_cap"/>
      <sheetName val="q 2018 -2020 "/>
      <sheetName val="venit"/>
      <sheetName val="venit17 cond18"/>
      <sheetName val="venit18 (cond comp)"/>
      <sheetName val=" Tarife18_19"/>
      <sheetName val=" Tarife19_20"/>
      <sheetName val=" Tarife20_21"/>
      <sheetName val="pp"/>
      <sheetName val="bei"/>
      <sheetName val="PIF"/>
      <sheetName val="RAB 2032 defalcat"/>
      <sheetName val="ECR"/>
      <sheetName val="Anexa 5"/>
      <sheetName val="anal-fac (18_19)"/>
      <sheetName val="anal-fac (19_20)"/>
      <sheetName val="anal-fac (bvc) (2)"/>
      <sheetName val="2019"/>
      <sheetName val="2020"/>
      <sheetName val="2021"/>
      <sheetName val="2022"/>
    </sheetNames>
    <sheetDataSet>
      <sheetData sheetId="0"/>
      <sheetData sheetId="1"/>
      <sheetData sheetId="2"/>
      <sheetData sheetId="3">
        <row r="1">
          <cell r="I1">
            <v>322124.37102999998</v>
          </cell>
        </row>
      </sheetData>
      <sheetData sheetId="4"/>
      <sheetData sheetId="5"/>
      <sheetData sheetId="6"/>
      <sheetData sheetId="7">
        <row r="38">
          <cell r="D38">
            <v>387165842.453574</v>
          </cell>
        </row>
      </sheetData>
      <sheetData sheetId="8">
        <row r="15">
          <cell r="I15">
            <v>4129.4400000000005</v>
          </cell>
        </row>
      </sheetData>
      <sheetData sheetId="9"/>
      <sheetData sheetId="10"/>
      <sheetData sheetId="11"/>
      <sheetData sheetId="12">
        <row r="58">
          <cell r="I58">
            <v>2245380.5855798707</v>
          </cell>
        </row>
      </sheetData>
      <sheetData sheetId="13"/>
      <sheetData sheetId="14"/>
      <sheetData sheetId="15"/>
      <sheetData sheetId="16"/>
      <sheetData sheetId="17"/>
      <sheetData sheetId="18"/>
      <sheetData sheetId="19"/>
      <sheetData sheetId="20"/>
      <sheetData sheetId="21"/>
      <sheetData sheetId="22">
        <row r="5">
          <cell r="D5">
            <v>2245380.5855798707</v>
          </cell>
        </row>
      </sheetData>
      <sheetData sheetId="23"/>
      <sheetData sheetId="24">
        <row r="25">
          <cell r="D25">
            <v>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rif MWh"/>
      <sheetName val="Tarif 13-14 aprobat"/>
      <sheetName val="Pret CTeh"/>
      <sheetName val="PIF-13-17 new"/>
      <sheetName val="PIF-13-16 stimulent"/>
      <sheetName val="Q2013"/>
      <sheetName val="Q2014"/>
      <sheetName val="Q2015(1,4)"/>
      <sheetName val="Q2016(1,37)"/>
      <sheetName val="CP IV2013_2014"/>
      <sheetName val="CP 2014-2016_MWh"/>
      <sheetName val="INDICATORI 13-luna"/>
      <sheetName val="INDICATORI 14-luna"/>
      <sheetName val="Tarif 2013-2017"/>
      <sheetName val="Tarif puncte 14-15"/>
      <sheetName val="Tarif puncte 15-16"/>
      <sheetName val="Tarif puncte 16-17"/>
      <sheetName val="VENITURI 15-16"/>
      <sheetName val="Tarif_MWh"/>
      <sheetName val="Tarif_13-14_aprobat"/>
      <sheetName val="Pret_CTeh"/>
      <sheetName val="PIF-13-17_new"/>
      <sheetName val="PIF-13-16_stimulent"/>
      <sheetName val="CP_IV2013_2014"/>
      <sheetName val="CP_2014-2016_MWh"/>
      <sheetName val="INDICATORI_13-luna"/>
      <sheetName val="INDICATORI_14-luna"/>
      <sheetName val="Tarif_2013-2017"/>
      <sheetName val="Tarif_puncte_14-15"/>
      <sheetName val="Tarif_puncte_15-16"/>
      <sheetName val="Tarif_puncte_16-17"/>
      <sheetName val="VENITURI_15-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justari lunare"/>
      <sheetName val="note"/>
      <sheetName val="2016"/>
      <sheetName val="2017"/>
      <sheetName val="bal_17"/>
      <sheetName val="bal_16"/>
      <sheetName val="Anexa 1"/>
      <sheetName val="Anexa 2"/>
      <sheetName val="Anexa 3"/>
      <sheetName val="Anexa 4"/>
      <sheetName val="Anexa 5"/>
      <sheetName val="anal-fac (ifrs)"/>
      <sheetName val="anal-fac (bvc) (2)"/>
      <sheetName val="tabele"/>
      <sheetName val="P&amp;L"/>
      <sheetName val="S&amp;P"/>
      <sheetName val="cpp ifrs"/>
      <sheetName val="bilant IFRS"/>
      <sheetName val="repartizare profit 50%"/>
      <sheetName val="repartizare profit 90%"/>
      <sheetName val="KPI"/>
      <sheetName val="S1001"/>
      <sheetName val="personal"/>
      <sheetName val="bvc_analitic"/>
      <sheetName val="salarii"/>
      <sheetName val="bvc_salarii"/>
      <sheetName val="q"/>
      <sheetName val="q_16_17"/>
      <sheetName val="anal-fac (bvc)"/>
      <sheetName val="BVC fe"/>
      <sheetName val="inv"/>
      <sheetName val="inv_san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72"/>
  <sheetViews>
    <sheetView tabSelected="1" topLeftCell="A32" zoomScale="86" zoomScaleNormal="86" workbookViewId="0">
      <selection activeCell="F49" sqref="F49:H49"/>
    </sheetView>
  </sheetViews>
  <sheetFormatPr defaultRowHeight="15" x14ac:dyDescent="0.25"/>
  <cols>
    <col min="1" max="1" width="4.42578125" customWidth="1"/>
    <col min="2" max="2" width="6" customWidth="1"/>
    <col min="3" max="3" width="21.85546875" customWidth="1"/>
    <col min="4" max="4" width="18.85546875" customWidth="1"/>
    <col min="6" max="6" width="18.5703125" customWidth="1"/>
    <col min="7" max="7" width="2.7109375" bestFit="1" customWidth="1"/>
    <col min="8" max="8" width="4.5703125" bestFit="1" customWidth="1"/>
    <col min="9" max="9" width="4.5703125" customWidth="1"/>
    <col min="10" max="10" width="10.7109375" bestFit="1" customWidth="1"/>
    <col min="11" max="11" width="11.28515625" bestFit="1" customWidth="1"/>
    <col min="12" max="12" width="8" bestFit="1" customWidth="1"/>
    <col min="13" max="13" width="2.5703125" bestFit="1" customWidth="1"/>
    <col min="14" max="14" width="12.42578125" customWidth="1"/>
  </cols>
  <sheetData>
    <row r="1" spans="1:14" ht="15" customHeight="1" x14ac:dyDescent="0.25">
      <c r="B1" s="87" t="s">
        <v>58</v>
      </c>
      <c r="C1" s="88"/>
      <c r="D1" s="88"/>
      <c r="E1" s="88"/>
      <c r="F1" s="88"/>
      <c r="G1" s="88"/>
      <c r="H1" s="88"/>
      <c r="I1" s="88"/>
      <c r="J1" s="88"/>
      <c r="K1" s="88"/>
      <c r="L1" s="88"/>
      <c r="M1" s="88"/>
      <c r="N1" s="88"/>
    </row>
    <row r="2" spans="1:14" x14ac:dyDescent="0.25">
      <c r="B2" s="87"/>
      <c r="C2" s="88"/>
      <c r="D2" s="88"/>
      <c r="E2" s="88"/>
      <c r="F2" s="88"/>
      <c r="G2" s="88"/>
      <c r="H2" s="88"/>
      <c r="I2" s="88"/>
      <c r="J2" s="88"/>
      <c r="K2" s="88"/>
      <c r="L2" s="88"/>
      <c r="M2" s="88"/>
      <c r="N2" s="88"/>
    </row>
    <row r="3" spans="1:14" x14ac:dyDescent="0.25">
      <c r="B3" s="88"/>
      <c r="C3" s="88"/>
      <c r="D3" s="88"/>
      <c r="E3" s="88"/>
      <c r="F3" s="88"/>
      <c r="G3" s="88"/>
      <c r="H3" s="88"/>
      <c r="I3" s="88"/>
      <c r="J3" s="88"/>
      <c r="K3" s="88"/>
      <c r="L3" s="88"/>
      <c r="M3" s="88"/>
      <c r="N3" s="88"/>
    </row>
    <row r="4" spans="1:14" x14ac:dyDescent="0.25">
      <c r="B4" s="88"/>
      <c r="C4" s="88"/>
      <c r="D4" s="88"/>
      <c r="E4" s="88"/>
      <c r="F4" s="88"/>
      <c r="G4" s="88"/>
      <c r="H4" s="88"/>
      <c r="I4" s="88"/>
      <c r="J4" s="88"/>
      <c r="K4" s="88"/>
      <c r="L4" s="88"/>
      <c r="M4" s="88"/>
      <c r="N4" s="88"/>
    </row>
    <row r="5" spans="1:14" x14ac:dyDescent="0.25">
      <c r="B5" s="89"/>
      <c r="C5" s="89"/>
      <c r="D5" s="89"/>
      <c r="E5" s="89"/>
      <c r="F5" s="89"/>
      <c r="G5" s="89"/>
      <c r="H5" s="89"/>
      <c r="I5" s="89"/>
      <c r="J5" s="89"/>
      <c r="K5" s="89"/>
      <c r="L5" s="89"/>
      <c r="M5" s="89"/>
      <c r="N5" s="89"/>
    </row>
    <row r="6" spans="1:14" ht="47.25" customHeight="1" thickBot="1" x14ac:dyDescent="0.3">
      <c r="B6" s="152" t="s">
        <v>71</v>
      </c>
      <c r="C6" s="152"/>
      <c r="D6" s="152"/>
      <c r="E6" s="152"/>
      <c r="F6" s="152"/>
      <c r="G6" s="152"/>
      <c r="H6" s="152"/>
      <c r="I6" s="152"/>
      <c r="J6" s="152"/>
      <c r="K6" s="152"/>
      <c r="L6" s="152"/>
      <c r="M6" s="152"/>
      <c r="N6" s="152"/>
    </row>
    <row r="7" spans="1:14" ht="109.5" customHeight="1" x14ac:dyDescent="0.25">
      <c r="A7" s="2" t="s">
        <v>8</v>
      </c>
      <c r="B7" s="162" t="s">
        <v>55</v>
      </c>
      <c r="C7" s="163"/>
      <c r="D7" s="163"/>
      <c r="E7" s="163"/>
      <c r="F7" s="163"/>
      <c r="G7" s="163"/>
      <c r="H7" s="163"/>
      <c r="I7" s="163"/>
      <c r="J7" s="163"/>
      <c r="K7" s="163"/>
      <c r="L7" s="163"/>
      <c r="M7" s="163"/>
      <c r="N7" s="164"/>
    </row>
    <row r="8" spans="1:14" ht="15.75" x14ac:dyDescent="0.25">
      <c r="B8" s="32"/>
      <c r="C8" s="33"/>
      <c r="D8" s="33"/>
      <c r="E8" s="33"/>
      <c r="F8" s="33"/>
      <c r="G8" s="33"/>
      <c r="H8" s="33"/>
      <c r="I8" s="33"/>
      <c r="J8" s="33"/>
      <c r="K8" s="33"/>
      <c r="L8" s="33"/>
      <c r="M8" s="33"/>
      <c r="N8" s="34"/>
    </row>
    <row r="9" spans="1:14" ht="75.75" customHeight="1" thickBot="1" x14ac:dyDescent="0.3">
      <c r="B9" s="165" t="s">
        <v>54</v>
      </c>
      <c r="C9" s="166"/>
      <c r="D9" s="166"/>
      <c r="E9" s="166"/>
      <c r="F9" s="166"/>
      <c r="G9" s="166"/>
      <c r="H9" s="166"/>
      <c r="I9" s="166"/>
      <c r="J9" s="166"/>
      <c r="K9" s="166"/>
      <c r="L9" s="166"/>
      <c r="M9" s="166"/>
      <c r="N9" s="167"/>
    </row>
    <row r="10" spans="1:14" ht="16.5" thickBot="1" x14ac:dyDescent="0.3">
      <c r="B10" s="3"/>
      <c r="C10" s="3"/>
      <c r="D10" s="3"/>
      <c r="E10" s="3"/>
      <c r="F10" s="3"/>
      <c r="G10" s="3"/>
      <c r="H10" s="3"/>
      <c r="I10" s="3"/>
      <c r="J10" s="3"/>
      <c r="K10" s="3"/>
      <c r="L10" s="3"/>
      <c r="M10" s="3"/>
      <c r="N10" s="3"/>
    </row>
    <row r="11" spans="1:14" ht="215.25" customHeight="1" x14ac:dyDescent="0.25">
      <c r="A11" s="2" t="s">
        <v>9</v>
      </c>
      <c r="B11" s="156" t="s">
        <v>56</v>
      </c>
      <c r="C11" s="157"/>
      <c r="D11" s="157"/>
      <c r="E11" s="157"/>
      <c r="F11" s="157"/>
      <c r="G11" s="157"/>
      <c r="H11" s="157"/>
      <c r="I11" s="157"/>
      <c r="J11" s="157"/>
      <c r="K11" s="157"/>
      <c r="L11" s="157"/>
      <c r="M11" s="157"/>
      <c r="N11" s="158"/>
    </row>
    <row r="12" spans="1:14" ht="15.75" x14ac:dyDescent="0.25">
      <c r="A12" s="2"/>
      <c r="B12" s="35"/>
      <c r="C12" s="36"/>
      <c r="D12" s="36"/>
      <c r="E12" s="36"/>
      <c r="F12" s="36"/>
      <c r="G12" s="36"/>
      <c r="H12" s="36"/>
      <c r="I12" s="36"/>
      <c r="J12" s="36"/>
      <c r="K12" s="36"/>
      <c r="L12" s="36"/>
      <c r="M12" s="36"/>
      <c r="N12" s="37"/>
    </row>
    <row r="13" spans="1:14" ht="88.5" customHeight="1" x14ac:dyDescent="0.25">
      <c r="A13" s="2"/>
      <c r="B13" s="153" t="s">
        <v>72</v>
      </c>
      <c r="C13" s="154"/>
      <c r="D13" s="154"/>
      <c r="E13" s="154"/>
      <c r="F13" s="154"/>
      <c r="G13" s="154"/>
      <c r="H13" s="154"/>
      <c r="I13" s="154"/>
      <c r="J13" s="154"/>
      <c r="K13" s="154"/>
      <c r="L13" s="154"/>
      <c r="M13" s="154"/>
      <c r="N13" s="155"/>
    </row>
    <row r="14" spans="1:14" ht="15.75" x14ac:dyDescent="0.25">
      <c r="A14" s="2"/>
      <c r="B14" s="38"/>
      <c r="C14" s="39"/>
      <c r="D14" s="39"/>
      <c r="E14" s="39"/>
      <c r="F14" s="39"/>
      <c r="G14" s="39"/>
      <c r="H14" s="39"/>
      <c r="I14" s="39"/>
      <c r="J14" s="39"/>
      <c r="K14" s="39"/>
      <c r="L14" s="39"/>
      <c r="M14" s="39"/>
      <c r="N14" s="40"/>
    </row>
    <row r="15" spans="1:14" ht="15.75" customHeight="1" x14ac:dyDescent="0.25">
      <c r="A15" s="2"/>
      <c r="B15" s="122" t="s">
        <v>16</v>
      </c>
      <c r="C15" s="174" t="s">
        <v>17</v>
      </c>
      <c r="D15" s="177" t="s">
        <v>18</v>
      </c>
      <c r="E15" s="145"/>
      <c r="F15" s="177" t="s">
        <v>19</v>
      </c>
      <c r="G15" s="144"/>
      <c r="H15" s="145"/>
      <c r="I15" s="177" t="s">
        <v>20</v>
      </c>
      <c r="J15" s="144"/>
      <c r="K15" s="145"/>
      <c r="L15" s="177" t="s">
        <v>21</v>
      </c>
      <c r="M15" s="144"/>
      <c r="N15" s="183"/>
    </row>
    <row r="16" spans="1:14" x14ac:dyDescent="0.25">
      <c r="B16" s="123"/>
      <c r="C16" s="175"/>
      <c r="D16" s="146"/>
      <c r="E16" s="148"/>
      <c r="F16" s="149"/>
      <c r="G16" s="150"/>
      <c r="H16" s="151"/>
      <c r="I16" s="149"/>
      <c r="J16" s="150"/>
      <c r="K16" s="151"/>
      <c r="L16" s="149"/>
      <c r="M16" s="150"/>
      <c r="N16" s="184"/>
    </row>
    <row r="17" spans="2:15" x14ac:dyDescent="0.25">
      <c r="B17" s="123"/>
      <c r="C17" s="175"/>
      <c r="D17" s="146"/>
      <c r="E17" s="148"/>
      <c r="F17" s="185" t="s">
        <v>11</v>
      </c>
      <c r="G17" s="186"/>
      <c r="H17" s="187"/>
      <c r="I17" s="185" t="s">
        <v>12</v>
      </c>
      <c r="J17" s="186"/>
      <c r="K17" s="187"/>
      <c r="L17" s="185" t="s">
        <v>13</v>
      </c>
      <c r="M17" s="186"/>
      <c r="N17" s="191"/>
    </row>
    <row r="18" spans="2:15" ht="4.5" customHeight="1" x14ac:dyDescent="0.25">
      <c r="B18" s="124"/>
      <c r="C18" s="176"/>
      <c r="D18" s="149"/>
      <c r="E18" s="151"/>
      <c r="F18" s="188"/>
      <c r="G18" s="189"/>
      <c r="H18" s="190"/>
      <c r="I18" s="188"/>
      <c r="J18" s="189"/>
      <c r="K18" s="190"/>
      <c r="L18" s="188"/>
      <c r="M18" s="189"/>
      <c r="N18" s="192"/>
    </row>
    <row r="19" spans="2:15" ht="21.75" customHeight="1" x14ac:dyDescent="0.25">
      <c r="B19" s="122">
        <v>1</v>
      </c>
      <c r="C19" s="119" t="s">
        <v>23</v>
      </c>
      <c r="D19" s="138" t="s">
        <v>75</v>
      </c>
      <c r="E19" s="135"/>
      <c r="F19" s="136">
        <f>'Calculation art.15'!D14</f>
        <v>1.1881693205989672</v>
      </c>
      <c r="G19" s="137"/>
      <c r="H19" s="135"/>
      <c r="I19" s="125">
        <f>'Calculation art.15'!C12</f>
        <v>1.2488365211752481</v>
      </c>
      <c r="J19" s="144"/>
      <c r="K19" s="145"/>
      <c r="L19" s="136">
        <f>F19*$I$19</f>
        <v>1.4838292409039722</v>
      </c>
      <c r="M19" s="139"/>
      <c r="N19" s="140"/>
    </row>
    <row r="20" spans="2:15" ht="21.75" customHeight="1" x14ac:dyDescent="0.25">
      <c r="B20" s="123"/>
      <c r="C20" s="120"/>
      <c r="D20" s="138" t="s">
        <v>76</v>
      </c>
      <c r="E20" s="135"/>
      <c r="F20" s="136">
        <f>'Calculation art.15'!G14</f>
        <v>1.5426233141165666</v>
      </c>
      <c r="G20" s="137"/>
      <c r="H20" s="135"/>
      <c r="I20" s="146"/>
      <c r="J20" s="147"/>
      <c r="K20" s="148"/>
      <c r="L20" s="136">
        <f t="shared" ref="L20:L22" si="0">F20*$I$19</f>
        <v>1.9264843330851651</v>
      </c>
      <c r="M20" s="139"/>
      <c r="N20" s="140"/>
    </row>
    <row r="21" spans="2:15" ht="21.75" customHeight="1" x14ac:dyDescent="0.25">
      <c r="B21" s="123"/>
      <c r="C21" s="120"/>
      <c r="D21" s="138" t="s">
        <v>77</v>
      </c>
      <c r="E21" s="135"/>
      <c r="F21" s="136">
        <f>'Calculation art.15'!J14</f>
        <v>0.73363859005174137</v>
      </c>
      <c r="G21" s="137"/>
      <c r="H21" s="135"/>
      <c r="I21" s="146"/>
      <c r="J21" s="147"/>
      <c r="K21" s="148"/>
      <c r="L21" s="136">
        <f t="shared" si="0"/>
        <v>0.91619466460013066</v>
      </c>
      <c r="M21" s="139"/>
      <c r="N21" s="140"/>
    </row>
    <row r="22" spans="2:15" ht="21.75" customHeight="1" x14ac:dyDescent="0.25">
      <c r="B22" s="124"/>
      <c r="C22" s="121"/>
      <c r="D22" s="138" t="s">
        <v>78</v>
      </c>
      <c r="E22" s="135"/>
      <c r="F22" s="136">
        <f>'Calculation art.15'!M14</f>
        <v>0.69944444016476359</v>
      </c>
      <c r="G22" s="137"/>
      <c r="H22" s="135"/>
      <c r="I22" s="149"/>
      <c r="J22" s="150"/>
      <c r="K22" s="151"/>
      <c r="L22" s="136">
        <f t="shared" si="0"/>
        <v>0.87349176141073237</v>
      </c>
      <c r="M22" s="139"/>
      <c r="N22" s="140"/>
    </row>
    <row r="23" spans="2:15" ht="15" customHeight="1" x14ac:dyDescent="0.25">
      <c r="B23" s="116" t="s">
        <v>22</v>
      </c>
      <c r="C23" s="117"/>
      <c r="D23" s="117"/>
      <c r="E23" s="117"/>
      <c r="F23" s="141"/>
      <c r="G23" s="141"/>
      <c r="H23" s="141"/>
      <c r="I23" s="16"/>
      <c r="J23" s="16"/>
      <c r="K23" s="17"/>
      <c r="L23" s="142">
        <f>AVERAGE(L19:N22)</f>
        <v>1.3</v>
      </c>
      <c r="M23" s="117"/>
      <c r="N23" s="143"/>
    </row>
    <row r="24" spans="2:15" ht="15" customHeight="1" x14ac:dyDescent="0.25">
      <c r="B24" s="122">
        <v>2</v>
      </c>
      <c r="C24" s="119" t="s">
        <v>25</v>
      </c>
      <c r="D24" s="134">
        <v>45566</v>
      </c>
      <c r="E24" s="135"/>
      <c r="F24" s="136">
        <f>'Calculation art.15'!D10</f>
        <v>0.85274260636442556</v>
      </c>
      <c r="G24" s="137"/>
      <c r="H24" s="135"/>
      <c r="I24" s="125">
        <f>'Calculation art.15'!C8</f>
        <v>1.440965216740671</v>
      </c>
      <c r="J24" s="126"/>
      <c r="K24" s="127"/>
      <c r="L24" s="136">
        <f>F24*$I$24</f>
        <v>1.2287724346039193</v>
      </c>
      <c r="M24" s="139"/>
      <c r="N24" s="140"/>
      <c r="O24" s="24"/>
    </row>
    <row r="25" spans="2:15" ht="15" customHeight="1" x14ac:dyDescent="0.25">
      <c r="B25" s="123"/>
      <c r="C25" s="120"/>
      <c r="D25" s="134">
        <v>45597</v>
      </c>
      <c r="E25" s="135"/>
      <c r="F25" s="136">
        <f>'Calculation art.15'!E10</f>
        <v>1.0854851169345747</v>
      </c>
      <c r="G25" s="137"/>
      <c r="H25" s="135"/>
      <c r="I25" s="128"/>
      <c r="J25" s="129"/>
      <c r="K25" s="130"/>
      <c r="L25" s="136">
        <f t="shared" ref="L25:L35" si="1">F25*$I$24</f>
        <v>1.564146296792402</v>
      </c>
      <c r="M25" s="139"/>
      <c r="N25" s="140"/>
      <c r="O25" s="24"/>
    </row>
    <row r="26" spans="2:15" ht="15" customHeight="1" x14ac:dyDescent="0.25">
      <c r="B26" s="123"/>
      <c r="C26" s="120"/>
      <c r="D26" s="134">
        <v>45627</v>
      </c>
      <c r="E26" s="135"/>
      <c r="F26" s="136">
        <f>'Calculation art.15'!F10</f>
        <v>1.6262802384979014</v>
      </c>
      <c r="G26" s="137"/>
      <c r="H26" s="135"/>
      <c r="I26" s="128"/>
      <c r="J26" s="129"/>
      <c r="K26" s="130"/>
      <c r="L26" s="136">
        <f t="shared" si="1"/>
        <v>2.3434132563481986</v>
      </c>
      <c r="M26" s="139"/>
      <c r="N26" s="140"/>
      <c r="O26" s="24"/>
    </row>
    <row r="27" spans="2:15" ht="15" customHeight="1" x14ac:dyDescent="0.25">
      <c r="B27" s="123"/>
      <c r="C27" s="120"/>
      <c r="D27" s="134">
        <v>45658</v>
      </c>
      <c r="E27" s="135"/>
      <c r="F27" s="136">
        <f>'Calculation art.15'!G10</f>
        <v>2.0637469383668838</v>
      </c>
      <c r="G27" s="137"/>
      <c r="H27" s="135"/>
      <c r="I27" s="128"/>
      <c r="J27" s="129"/>
      <c r="K27" s="130"/>
      <c r="L27" s="136">
        <f t="shared" si="1"/>
        <v>2.9737875543417331</v>
      </c>
      <c r="M27" s="139"/>
      <c r="N27" s="140"/>
      <c r="O27" s="24"/>
    </row>
    <row r="28" spans="2:15" ht="15" customHeight="1" x14ac:dyDescent="0.25">
      <c r="B28" s="123"/>
      <c r="C28" s="120"/>
      <c r="D28" s="134">
        <v>45689</v>
      </c>
      <c r="E28" s="135"/>
      <c r="F28" s="136">
        <f>'Calculation art.15'!H10</f>
        <v>1.4473156936084939</v>
      </c>
      <c r="G28" s="137"/>
      <c r="H28" s="135"/>
      <c r="I28" s="128"/>
      <c r="J28" s="129"/>
      <c r="K28" s="130"/>
      <c r="L28" s="136">
        <f t="shared" si="1"/>
        <v>2.0855315721327381</v>
      </c>
      <c r="M28" s="139"/>
      <c r="N28" s="140"/>
      <c r="O28" s="24"/>
    </row>
    <row r="29" spans="2:15" ht="15.75" customHeight="1" x14ac:dyDescent="0.25">
      <c r="B29" s="123"/>
      <c r="C29" s="120"/>
      <c r="D29" s="134">
        <v>45717</v>
      </c>
      <c r="E29" s="135"/>
      <c r="F29" s="136">
        <f>'Calculation art.15'!I10</f>
        <v>1.1168073103743226</v>
      </c>
      <c r="G29" s="137"/>
      <c r="H29" s="135"/>
      <c r="I29" s="128"/>
      <c r="J29" s="129"/>
      <c r="K29" s="130"/>
      <c r="L29" s="136">
        <f t="shared" si="1"/>
        <v>1.6092804880511016</v>
      </c>
      <c r="M29" s="139"/>
      <c r="N29" s="140"/>
      <c r="O29" s="24"/>
    </row>
    <row r="30" spans="2:15" ht="15" customHeight="1" x14ac:dyDescent="0.25">
      <c r="B30" s="123"/>
      <c r="C30" s="120"/>
      <c r="D30" s="134">
        <v>45748</v>
      </c>
      <c r="E30" s="135"/>
      <c r="F30" s="136">
        <f>'Calculation art.15'!J10</f>
        <v>0.89408637580920081</v>
      </c>
      <c r="G30" s="137"/>
      <c r="H30" s="135"/>
      <c r="I30" s="128"/>
      <c r="J30" s="129"/>
      <c r="K30" s="130"/>
      <c r="L30" s="136">
        <f t="shared" si="1"/>
        <v>1.2883473683027862</v>
      </c>
      <c r="M30" s="139"/>
      <c r="N30" s="140"/>
      <c r="O30" s="24"/>
    </row>
    <row r="31" spans="2:15" ht="15" customHeight="1" x14ac:dyDescent="0.25">
      <c r="B31" s="123"/>
      <c r="C31" s="120"/>
      <c r="D31" s="134">
        <v>45778</v>
      </c>
      <c r="E31" s="135"/>
      <c r="F31" s="136">
        <f>'Calculation art.15'!K10</f>
        <v>0.75872578375453514</v>
      </c>
      <c r="G31" s="137"/>
      <c r="H31" s="135"/>
      <c r="I31" s="128"/>
      <c r="J31" s="129"/>
      <c r="K31" s="130"/>
      <c r="L31" s="136">
        <f t="shared" si="1"/>
        <v>1.0932974634345891</v>
      </c>
      <c r="M31" s="139"/>
      <c r="N31" s="140"/>
      <c r="O31" s="24"/>
    </row>
    <row r="32" spans="2:15" ht="15" customHeight="1" x14ac:dyDescent="0.25">
      <c r="B32" s="123"/>
      <c r="C32" s="120"/>
      <c r="D32" s="134">
        <v>45809</v>
      </c>
      <c r="E32" s="135"/>
      <c r="F32" s="136">
        <f>'Calculation art.15'!L10</f>
        <v>0.54810361059148816</v>
      </c>
      <c r="G32" s="137"/>
      <c r="H32" s="135"/>
      <c r="I32" s="128"/>
      <c r="J32" s="129"/>
      <c r="K32" s="130"/>
      <c r="L32" s="136">
        <f t="shared" si="1"/>
        <v>0.78979823803230809</v>
      </c>
      <c r="M32" s="139"/>
      <c r="N32" s="140"/>
      <c r="O32" s="24"/>
    </row>
    <row r="33" spans="2:15" ht="15" customHeight="1" x14ac:dyDescent="0.25">
      <c r="B33" s="123"/>
      <c r="C33" s="120"/>
      <c r="D33" s="134">
        <v>45839</v>
      </c>
      <c r="E33" s="135"/>
      <c r="F33" s="136">
        <f>'Calculation art.15'!M10</f>
        <v>0.66635991214829582</v>
      </c>
      <c r="G33" s="137"/>
      <c r="H33" s="135"/>
      <c r="I33" s="128"/>
      <c r="J33" s="129"/>
      <c r="K33" s="130"/>
      <c r="L33" s="136">
        <f t="shared" si="1"/>
        <v>0.96020145523606359</v>
      </c>
      <c r="M33" s="139"/>
      <c r="N33" s="140"/>
      <c r="O33" s="24"/>
    </row>
    <row r="34" spans="2:15" ht="15" customHeight="1" x14ac:dyDescent="0.25">
      <c r="B34" s="123"/>
      <c r="C34" s="120"/>
      <c r="D34" s="134">
        <v>45870</v>
      </c>
      <c r="E34" s="135"/>
      <c r="F34" s="136">
        <f>'Calculation art.15'!N10</f>
        <v>0.79449155329986254</v>
      </c>
      <c r="G34" s="137"/>
      <c r="H34" s="135"/>
      <c r="I34" s="128"/>
      <c r="J34" s="129"/>
      <c r="K34" s="130"/>
      <c r="L34" s="136">
        <f t="shared" si="1"/>
        <v>1.1448346932993687</v>
      </c>
      <c r="M34" s="139"/>
      <c r="N34" s="140"/>
      <c r="O34" s="24"/>
    </row>
    <row r="35" spans="2:15" ht="15" customHeight="1" x14ac:dyDescent="0.25">
      <c r="B35" s="124"/>
      <c r="C35" s="121"/>
      <c r="D35" s="134">
        <v>45901</v>
      </c>
      <c r="E35" s="135"/>
      <c r="F35" s="136">
        <f>'Calculation art.15'!O10</f>
        <v>0.63748185504613231</v>
      </c>
      <c r="G35" s="137"/>
      <c r="H35" s="135"/>
      <c r="I35" s="131"/>
      <c r="J35" s="132"/>
      <c r="K35" s="133"/>
      <c r="L35" s="136">
        <f t="shared" si="1"/>
        <v>0.91858917942479501</v>
      </c>
      <c r="M35" s="139"/>
      <c r="N35" s="140"/>
      <c r="O35" s="24"/>
    </row>
    <row r="36" spans="2:15" ht="15" customHeight="1" x14ac:dyDescent="0.25">
      <c r="B36" s="116" t="s">
        <v>22</v>
      </c>
      <c r="C36" s="117"/>
      <c r="D36" s="117"/>
      <c r="E36" s="117"/>
      <c r="F36" s="141"/>
      <c r="G36" s="141"/>
      <c r="H36" s="141"/>
      <c r="I36" s="16"/>
      <c r="J36" s="16"/>
      <c r="K36" s="17"/>
      <c r="L36" s="142">
        <f>AVERAGE(L24:N35)</f>
        <v>1.5000000000000002</v>
      </c>
      <c r="M36" s="117"/>
      <c r="N36" s="143"/>
    </row>
    <row r="37" spans="2:15" ht="15" customHeight="1" x14ac:dyDescent="0.25">
      <c r="B37" s="122">
        <v>3</v>
      </c>
      <c r="C37" s="119" t="s">
        <v>26</v>
      </c>
      <c r="D37" s="134">
        <v>45566</v>
      </c>
      <c r="E37" s="135"/>
      <c r="F37" s="136">
        <f>'Calculation art.15'!D18</f>
        <v>0.85274260636442556</v>
      </c>
      <c r="G37" s="137"/>
      <c r="H37" s="135"/>
      <c r="I37" s="125">
        <f>'Calculation art.15'!C16</f>
        <v>2.881930433481342</v>
      </c>
      <c r="J37" s="126"/>
      <c r="K37" s="127"/>
      <c r="L37" s="136">
        <f>F37*$I$37</f>
        <v>2.4575448692078385</v>
      </c>
      <c r="M37" s="139"/>
      <c r="N37" s="140"/>
      <c r="O37" s="24"/>
    </row>
    <row r="38" spans="2:15" ht="15" customHeight="1" x14ac:dyDescent="0.25">
      <c r="B38" s="123"/>
      <c r="C38" s="120"/>
      <c r="D38" s="134">
        <v>45597</v>
      </c>
      <c r="E38" s="135"/>
      <c r="F38" s="136">
        <f>'Calculation art.15'!E18</f>
        <v>1.0854851169345747</v>
      </c>
      <c r="G38" s="137"/>
      <c r="H38" s="135"/>
      <c r="I38" s="128"/>
      <c r="J38" s="129"/>
      <c r="K38" s="130"/>
      <c r="L38" s="136">
        <f t="shared" ref="L38:L48" si="2">F38*$I$37</f>
        <v>3.128292593584804</v>
      </c>
      <c r="M38" s="139"/>
      <c r="N38" s="140"/>
      <c r="O38" s="24"/>
    </row>
    <row r="39" spans="2:15" ht="15" customHeight="1" x14ac:dyDescent="0.25">
      <c r="B39" s="123"/>
      <c r="C39" s="120"/>
      <c r="D39" s="134">
        <v>45627</v>
      </c>
      <c r="E39" s="135"/>
      <c r="F39" s="136">
        <f>'Calculation art.15'!F18</f>
        <v>1.6262802384979014</v>
      </c>
      <c r="G39" s="137"/>
      <c r="H39" s="135"/>
      <c r="I39" s="128"/>
      <c r="J39" s="129"/>
      <c r="K39" s="130"/>
      <c r="L39" s="136">
        <f t="shared" si="2"/>
        <v>4.6868265126963973</v>
      </c>
      <c r="M39" s="139"/>
      <c r="N39" s="140"/>
      <c r="O39" s="24"/>
    </row>
    <row r="40" spans="2:15" ht="15.75" customHeight="1" x14ac:dyDescent="0.25">
      <c r="B40" s="123"/>
      <c r="C40" s="120"/>
      <c r="D40" s="134">
        <v>45658</v>
      </c>
      <c r="E40" s="135"/>
      <c r="F40" s="136">
        <f>'Calculation art.15'!G18</f>
        <v>2.0637469383668838</v>
      </c>
      <c r="G40" s="137"/>
      <c r="H40" s="135"/>
      <c r="I40" s="128"/>
      <c r="J40" s="129"/>
      <c r="K40" s="130"/>
      <c r="L40" s="136">
        <f t="shared" si="2"/>
        <v>5.9475751086834663</v>
      </c>
      <c r="M40" s="139"/>
      <c r="N40" s="140"/>
      <c r="O40" s="24"/>
    </row>
    <row r="41" spans="2:15" ht="15" customHeight="1" x14ac:dyDescent="0.25">
      <c r="B41" s="123"/>
      <c r="C41" s="120"/>
      <c r="D41" s="134">
        <v>45689</v>
      </c>
      <c r="E41" s="135"/>
      <c r="F41" s="136">
        <f>'Calculation art.15'!H18</f>
        <v>1.4473156936084939</v>
      </c>
      <c r="G41" s="137"/>
      <c r="H41" s="135"/>
      <c r="I41" s="128"/>
      <c r="J41" s="129"/>
      <c r="K41" s="130"/>
      <c r="L41" s="136">
        <f t="shared" si="2"/>
        <v>4.1710631442654762</v>
      </c>
      <c r="M41" s="139"/>
      <c r="N41" s="140"/>
      <c r="O41" s="24"/>
    </row>
    <row r="42" spans="2:15" ht="15" customHeight="1" x14ac:dyDescent="0.25">
      <c r="B42" s="123"/>
      <c r="C42" s="120"/>
      <c r="D42" s="134">
        <v>45717</v>
      </c>
      <c r="E42" s="135"/>
      <c r="F42" s="136">
        <f>'Calculation art.15'!I18</f>
        <v>1.1168073103743226</v>
      </c>
      <c r="G42" s="137"/>
      <c r="H42" s="135"/>
      <c r="I42" s="128"/>
      <c r="J42" s="129"/>
      <c r="K42" s="130"/>
      <c r="L42" s="136">
        <f t="shared" si="2"/>
        <v>3.2185609761022032</v>
      </c>
      <c r="M42" s="139"/>
      <c r="N42" s="140"/>
      <c r="O42" s="24"/>
    </row>
    <row r="43" spans="2:15" ht="15" customHeight="1" x14ac:dyDescent="0.25">
      <c r="B43" s="123"/>
      <c r="C43" s="120"/>
      <c r="D43" s="134">
        <v>45748</v>
      </c>
      <c r="E43" s="135"/>
      <c r="F43" s="136">
        <f>'Calculation art.15'!J18</f>
        <v>0.89408637580920081</v>
      </c>
      <c r="G43" s="137"/>
      <c r="H43" s="135"/>
      <c r="I43" s="128"/>
      <c r="J43" s="129"/>
      <c r="K43" s="130"/>
      <c r="L43" s="136">
        <f t="shared" si="2"/>
        <v>2.5766947366055724</v>
      </c>
      <c r="M43" s="139"/>
      <c r="N43" s="140"/>
      <c r="O43" s="24"/>
    </row>
    <row r="44" spans="2:15" ht="15" customHeight="1" x14ac:dyDescent="0.25">
      <c r="B44" s="123"/>
      <c r="C44" s="120"/>
      <c r="D44" s="134">
        <v>45778</v>
      </c>
      <c r="E44" s="135"/>
      <c r="F44" s="136">
        <f>'Calculation art.15'!K18</f>
        <v>0.75872578375453514</v>
      </c>
      <c r="G44" s="137"/>
      <c r="H44" s="135"/>
      <c r="I44" s="128"/>
      <c r="J44" s="129"/>
      <c r="K44" s="130"/>
      <c r="L44" s="136">
        <f t="shared" si="2"/>
        <v>2.1865949268691782</v>
      </c>
      <c r="M44" s="139"/>
      <c r="N44" s="140"/>
      <c r="O44" s="24"/>
    </row>
    <row r="45" spans="2:15" ht="15" customHeight="1" x14ac:dyDescent="0.25">
      <c r="B45" s="123"/>
      <c r="C45" s="120"/>
      <c r="D45" s="134">
        <v>45809</v>
      </c>
      <c r="E45" s="135"/>
      <c r="F45" s="136">
        <f>'Calculation art.15'!L18</f>
        <v>0.54810361059148816</v>
      </c>
      <c r="G45" s="137"/>
      <c r="H45" s="135"/>
      <c r="I45" s="128"/>
      <c r="J45" s="129"/>
      <c r="K45" s="130"/>
      <c r="L45" s="136">
        <f t="shared" si="2"/>
        <v>1.5795964760646162</v>
      </c>
      <c r="M45" s="139"/>
      <c r="N45" s="140"/>
      <c r="O45" s="24"/>
    </row>
    <row r="46" spans="2:15" ht="15" customHeight="1" x14ac:dyDescent="0.25">
      <c r="B46" s="123"/>
      <c r="C46" s="120"/>
      <c r="D46" s="134">
        <v>45839</v>
      </c>
      <c r="E46" s="135"/>
      <c r="F46" s="136">
        <f>'Calculation art.15'!M18</f>
        <v>0.66635991214829582</v>
      </c>
      <c r="G46" s="137"/>
      <c r="H46" s="135"/>
      <c r="I46" s="128"/>
      <c r="J46" s="129"/>
      <c r="K46" s="130"/>
      <c r="L46" s="136">
        <f t="shared" si="2"/>
        <v>1.9204029104721272</v>
      </c>
      <c r="M46" s="139"/>
      <c r="N46" s="140"/>
      <c r="O46" s="24"/>
    </row>
    <row r="47" spans="2:15" ht="15" customHeight="1" x14ac:dyDescent="0.25">
      <c r="B47" s="123"/>
      <c r="C47" s="120"/>
      <c r="D47" s="134">
        <v>45870</v>
      </c>
      <c r="E47" s="135"/>
      <c r="F47" s="136">
        <f>'Calculation art.15'!N18</f>
        <v>0.79449155329986254</v>
      </c>
      <c r="G47" s="137"/>
      <c r="H47" s="135"/>
      <c r="I47" s="128"/>
      <c r="J47" s="129"/>
      <c r="K47" s="130"/>
      <c r="L47" s="136">
        <f t="shared" si="2"/>
        <v>2.2896693865987374</v>
      </c>
      <c r="M47" s="139"/>
      <c r="N47" s="140"/>
      <c r="O47" s="24"/>
    </row>
    <row r="48" spans="2:15" ht="15" customHeight="1" x14ac:dyDescent="0.25">
      <c r="B48" s="124"/>
      <c r="C48" s="121"/>
      <c r="D48" s="134">
        <v>45901</v>
      </c>
      <c r="E48" s="135"/>
      <c r="F48" s="136">
        <f>'Calculation art.15'!O18</f>
        <v>0.63748185504613231</v>
      </c>
      <c r="G48" s="137"/>
      <c r="H48" s="135"/>
      <c r="I48" s="131"/>
      <c r="J48" s="132"/>
      <c r="K48" s="133"/>
      <c r="L48" s="136">
        <f t="shared" si="2"/>
        <v>1.83717835884959</v>
      </c>
      <c r="M48" s="139"/>
      <c r="N48" s="140"/>
      <c r="O48" s="24"/>
    </row>
    <row r="49" spans="1:14" ht="15" customHeight="1" x14ac:dyDescent="0.25">
      <c r="B49" s="116" t="s">
        <v>22</v>
      </c>
      <c r="C49" s="117"/>
      <c r="D49" s="117"/>
      <c r="E49" s="118"/>
      <c r="F49" s="142"/>
      <c r="G49" s="178"/>
      <c r="H49" s="179"/>
      <c r="I49" s="180"/>
      <c r="J49" s="117"/>
      <c r="K49" s="118"/>
      <c r="L49" s="141">
        <f>AVERAGE(L37:N48)</f>
        <v>3.0000000000000004</v>
      </c>
      <c r="M49" s="181"/>
      <c r="N49" s="182"/>
    </row>
    <row r="50" spans="1:14" ht="15" customHeight="1" thickBot="1" x14ac:dyDescent="0.3">
      <c r="B50" s="41" t="s">
        <v>24</v>
      </c>
      <c r="C50" s="42"/>
      <c r="D50" s="42"/>
      <c r="E50" s="43" t="s">
        <v>15</v>
      </c>
      <c r="F50" s="42"/>
      <c r="G50" s="44"/>
      <c r="H50" s="43"/>
      <c r="I50" s="43"/>
      <c r="J50" s="43"/>
      <c r="K50" s="43"/>
      <c r="L50" s="43"/>
      <c r="M50" s="43"/>
      <c r="N50" s="45"/>
    </row>
    <row r="51" spans="1:14" ht="15.75" customHeight="1" thickBot="1" x14ac:dyDescent="0.3"/>
    <row r="52" spans="1:14" ht="171.75" customHeight="1" x14ac:dyDescent="0.25">
      <c r="A52" s="2" t="s">
        <v>10</v>
      </c>
      <c r="B52" s="162" t="s">
        <v>57</v>
      </c>
      <c r="C52" s="163"/>
      <c r="D52" s="163"/>
      <c r="E52" s="163"/>
      <c r="F52" s="163"/>
      <c r="G52" s="163"/>
      <c r="H52" s="163"/>
      <c r="I52" s="163"/>
      <c r="J52" s="163"/>
      <c r="K52" s="163"/>
      <c r="L52" s="163"/>
      <c r="M52" s="163"/>
      <c r="N52" s="164"/>
    </row>
    <row r="53" spans="1:14" x14ac:dyDescent="0.25">
      <c r="B53" s="46"/>
      <c r="C53" s="47"/>
      <c r="D53" s="47"/>
      <c r="E53" s="47"/>
      <c r="F53" s="47"/>
      <c r="G53" s="47"/>
      <c r="H53" s="47"/>
      <c r="I53" s="47"/>
      <c r="J53" s="47"/>
      <c r="K53" s="47"/>
      <c r="L53" s="47"/>
      <c r="M53" s="47"/>
      <c r="N53" s="48"/>
    </row>
    <row r="54" spans="1:14" ht="144.75" customHeight="1" x14ac:dyDescent="0.25">
      <c r="B54" s="153" t="s">
        <v>79</v>
      </c>
      <c r="C54" s="154"/>
      <c r="D54" s="154"/>
      <c r="E54" s="154"/>
      <c r="F54" s="154"/>
      <c r="G54" s="154"/>
      <c r="H54" s="154"/>
      <c r="I54" s="154"/>
      <c r="J54" s="154"/>
      <c r="K54" s="154"/>
      <c r="L54" s="154"/>
      <c r="M54" s="154"/>
      <c r="N54" s="155"/>
    </row>
    <row r="55" spans="1:14" ht="15.75" x14ac:dyDescent="0.25">
      <c r="B55" s="38"/>
      <c r="C55" s="39"/>
      <c r="D55" s="39"/>
      <c r="E55" s="39"/>
      <c r="F55" s="39"/>
      <c r="G55" s="39"/>
      <c r="H55" s="39"/>
      <c r="I55" s="39"/>
      <c r="J55" s="39"/>
      <c r="K55" s="39"/>
      <c r="L55" s="39"/>
      <c r="M55" s="39"/>
      <c r="N55" s="40"/>
    </row>
    <row r="56" spans="1:14" ht="45" customHeight="1" x14ac:dyDescent="0.25">
      <c r="B56" s="202" t="s">
        <v>16</v>
      </c>
      <c r="C56" s="203" t="s">
        <v>27</v>
      </c>
      <c r="D56" s="203" t="s">
        <v>28</v>
      </c>
      <c r="E56" s="203" t="s">
        <v>29</v>
      </c>
      <c r="F56" s="203" t="s">
        <v>30</v>
      </c>
      <c r="G56" s="193" t="s">
        <v>3</v>
      </c>
      <c r="H56" s="194"/>
      <c r="I56" s="194"/>
      <c r="J56" s="194"/>
      <c r="K56" s="194"/>
      <c r="L56" s="194"/>
      <c r="M56" s="194"/>
      <c r="N56" s="195"/>
    </row>
    <row r="57" spans="1:14" ht="15.75" customHeight="1" x14ac:dyDescent="0.25">
      <c r="B57" s="202"/>
      <c r="C57" s="203"/>
      <c r="D57" s="203"/>
      <c r="E57" s="203"/>
      <c r="F57" s="203"/>
      <c r="G57" s="196"/>
      <c r="H57" s="197"/>
      <c r="I57" s="197"/>
      <c r="J57" s="197"/>
      <c r="K57" s="197"/>
      <c r="L57" s="197"/>
      <c r="M57" s="197"/>
      <c r="N57" s="198"/>
    </row>
    <row r="58" spans="1:14" ht="30" customHeight="1" x14ac:dyDescent="0.25">
      <c r="B58" s="49">
        <v>1</v>
      </c>
      <c r="C58" s="1" t="s">
        <v>5</v>
      </c>
      <c r="D58" s="91" t="s">
        <v>59</v>
      </c>
      <c r="E58" s="90" t="s">
        <v>60</v>
      </c>
      <c r="F58" s="1" t="s">
        <v>6</v>
      </c>
      <c r="G58" s="199">
        <f>'Discount ex-ante'!H24</f>
        <v>0.5754865650201606</v>
      </c>
      <c r="H58" s="200"/>
      <c r="I58" s="200"/>
      <c r="J58" s="200"/>
      <c r="K58" s="200"/>
      <c r="L58" s="200"/>
      <c r="M58" s="200"/>
      <c r="N58" s="201"/>
    </row>
    <row r="59" spans="1:14" x14ac:dyDescent="0.25">
      <c r="B59" s="46"/>
      <c r="C59" s="47"/>
      <c r="D59" s="47"/>
      <c r="E59" s="47"/>
      <c r="F59" s="47"/>
      <c r="G59" s="47"/>
      <c r="H59" s="47"/>
      <c r="I59" s="47"/>
      <c r="J59" s="47"/>
      <c r="K59" s="47"/>
      <c r="L59" s="47"/>
      <c r="M59" s="47"/>
      <c r="N59" s="48"/>
    </row>
    <row r="60" spans="1:14" x14ac:dyDescent="0.25">
      <c r="B60" s="46"/>
      <c r="C60" s="47"/>
      <c r="D60" s="47"/>
      <c r="E60" s="47"/>
      <c r="F60" s="47"/>
      <c r="G60" s="47"/>
      <c r="H60" s="47"/>
      <c r="I60" s="47"/>
      <c r="J60" s="47"/>
      <c r="K60" s="47"/>
      <c r="L60" s="47"/>
      <c r="M60" s="47"/>
      <c r="N60" s="48"/>
    </row>
    <row r="61" spans="1:14" ht="15.75" x14ac:dyDescent="0.25">
      <c r="B61" s="50" t="s">
        <v>31</v>
      </c>
      <c r="C61" s="51"/>
      <c r="D61" s="51"/>
      <c r="E61" s="51"/>
      <c r="F61" s="51"/>
      <c r="G61" s="51"/>
      <c r="H61" s="51"/>
      <c r="I61" s="51"/>
      <c r="J61" s="51"/>
      <c r="K61" s="51"/>
      <c r="L61" s="51"/>
      <c r="M61" s="51"/>
      <c r="N61" s="52"/>
    </row>
    <row r="62" spans="1:14" ht="15.75" x14ac:dyDescent="0.25">
      <c r="B62" s="50"/>
      <c r="C62" s="51"/>
      <c r="D62" s="51"/>
      <c r="E62" s="51"/>
      <c r="F62" s="51"/>
      <c r="G62" s="51"/>
      <c r="H62" s="51"/>
      <c r="I62" s="51"/>
      <c r="J62" s="51"/>
      <c r="K62" s="51"/>
      <c r="L62" s="51"/>
      <c r="M62" s="51"/>
      <c r="N62" s="52"/>
    </row>
    <row r="63" spans="1:14" ht="15.75" x14ac:dyDescent="0.25">
      <c r="B63" s="53" t="s">
        <v>7</v>
      </c>
      <c r="C63" s="54"/>
      <c r="D63" s="54"/>
      <c r="E63" s="51"/>
      <c r="F63" s="51"/>
      <c r="G63" s="51"/>
      <c r="H63" s="51"/>
      <c r="I63" s="51"/>
      <c r="J63" s="51"/>
      <c r="K63" s="51"/>
      <c r="L63" s="51"/>
      <c r="M63" s="51"/>
      <c r="N63" s="52"/>
    </row>
    <row r="64" spans="1:14" ht="15.75" x14ac:dyDescent="0.25">
      <c r="B64" s="53"/>
      <c r="C64" s="54"/>
      <c r="D64" s="54"/>
      <c r="E64" s="51"/>
      <c r="F64" s="51"/>
      <c r="G64" s="51"/>
      <c r="H64" s="51"/>
      <c r="I64" s="51"/>
      <c r="J64" s="51"/>
      <c r="K64" s="51"/>
      <c r="L64" s="51"/>
      <c r="M64" s="51"/>
      <c r="N64" s="52"/>
    </row>
    <row r="65" spans="2:14" ht="15.75" x14ac:dyDescent="0.25">
      <c r="B65" s="168" t="s">
        <v>4</v>
      </c>
      <c r="C65" s="169"/>
      <c r="D65" s="169"/>
      <c r="E65" s="169"/>
      <c r="F65" s="169"/>
      <c r="G65" s="169"/>
      <c r="H65" s="169"/>
      <c r="I65" s="169"/>
      <c r="J65" s="169"/>
      <c r="K65" s="169"/>
      <c r="L65" s="169"/>
      <c r="M65" s="169"/>
      <c r="N65" s="170"/>
    </row>
    <row r="66" spans="2:14" ht="15.75" x14ac:dyDescent="0.25">
      <c r="B66" s="168" t="s">
        <v>32</v>
      </c>
      <c r="C66" s="169"/>
      <c r="D66" s="169"/>
      <c r="E66" s="169"/>
      <c r="F66" s="169"/>
      <c r="G66" s="169"/>
      <c r="H66" s="169"/>
      <c r="I66" s="169"/>
      <c r="J66" s="169"/>
      <c r="K66" s="169"/>
      <c r="L66" s="169"/>
      <c r="M66" s="169"/>
      <c r="N66" s="170"/>
    </row>
    <row r="67" spans="2:14" ht="15.75" x14ac:dyDescent="0.25">
      <c r="B67" s="168" t="s">
        <v>33</v>
      </c>
      <c r="C67" s="169"/>
      <c r="D67" s="169"/>
      <c r="E67" s="169"/>
      <c r="F67" s="169"/>
      <c r="G67" s="169"/>
      <c r="H67" s="169"/>
      <c r="I67" s="169"/>
      <c r="J67" s="169"/>
      <c r="K67" s="169"/>
      <c r="L67" s="169"/>
      <c r="M67" s="169"/>
      <c r="N67" s="170"/>
    </row>
    <row r="68" spans="2:14" ht="15.75" x14ac:dyDescent="0.25">
      <c r="B68" s="168" t="s">
        <v>34</v>
      </c>
      <c r="C68" s="169"/>
      <c r="D68" s="169"/>
      <c r="E68" s="169"/>
      <c r="F68" s="169"/>
      <c r="G68" s="169"/>
      <c r="H68" s="169"/>
      <c r="I68" s="169"/>
      <c r="J68" s="169"/>
      <c r="K68" s="169"/>
      <c r="L68" s="169"/>
      <c r="M68" s="169"/>
      <c r="N68" s="170"/>
    </row>
    <row r="69" spans="2:14" ht="31.5" customHeight="1" x14ac:dyDescent="0.25">
      <c r="B69" s="171" t="s">
        <v>35</v>
      </c>
      <c r="C69" s="172"/>
      <c r="D69" s="172"/>
      <c r="E69" s="172"/>
      <c r="F69" s="172"/>
      <c r="G69" s="172"/>
      <c r="H69" s="172"/>
      <c r="I69" s="172"/>
      <c r="J69" s="172"/>
      <c r="K69" s="172"/>
      <c r="L69" s="172"/>
      <c r="M69" s="172"/>
      <c r="N69" s="173"/>
    </row>
    <row r="70" spans="2:14" ht="15.75" x14ac:dyDescent="0.25">
      <c r="B70" s="171" t="s">
        <v>36</v>
      </c>
      <c r="C70" s="172"/>
      <c r="D70" s="172"/>
      <c r="E70" s="172"/>
      <c r="F70" s="172"/>
      <c r="G70" s="172"/>
      <c r="H70" s="172"/>
      <c r="I70" s="172"/>
      <c r="J70" s="172"/>
      <c r="K70" s="172"/>
      <c r="L70" s="172"/>
      <c r="M70" s="172"/>
      <c r="N70" s="173"/>
    </row>
    <row r="71" spans="2:14" ht="15.75" x14ac:dyDescent="0.25">
      <c r="B71" s="53"/>
      <c r="C71" s="54"/>
      <c r="D71" s="54"/>
      <c r="E71" s="51"/>
      <c r="F71" s="51"/>
      <c r="G71" s="51"/>
      <c r="H71" s="51"/>
      <c r="I71" s="51"/>
      <c r="J71" s="51"/>
      <c r="K71" s="51"/>
      <c r="L71" s="51"/>
      <c r="M71" s="51"/>
      <c r="N71" s="52"/>
    </row>
    <row r="72" spans="2:14" ht="44.25" customHeight="1" thickBot="1" x14ac:dyDescent="0.3">
      <c r="B72" s="159" t="s">
        <v>37</v>
      </c>
      <c r="C72" s="160"/>
      <c r="D72" s="160"/>
      <c r="E72" s="160"/>
      <c r="F72" s="160"/>
      <c r="G72" s="160"/>
      <c r="H72" s="160"/>
      <c r="I72" s="160"/>
      <c r="J72" s="160"/>
      <c r="K72" s="160"/>
      <c r="L72" s="160"/>
      <c r="M72" s="160"/>
      <c r="N72" s="161"/>
    </row>
  </sheetData>
  <mergeCells count="133">
    <mergeCell ref="G56:N57"/>
    <mergeCell ref="G58:N58"/>
    <mergeCell ref="B66:N66"/>
    <mergeCell ref="B56:B57"/>
    <mergeCell ref="C56:C57"/>
    <mergeCell ref="D56:D57"/>
    <mergeCell ref="F56:F57"/>
    <mergeCell ref="E56:E57"/>
    <mergeCell ref="B52:N52"/>
    <mergeCell ref="L15:N16"/>
    <mergeCell ref="I15:K16"/>
    <mergeCell ref="F15:H16"/>
    <mergeCell ref="F41:H41"/>
    <mergeCell ref="D47:E47"/>
    <mergeCell ref="F47:H47"/>
    <mergeCell ref="L47:N47"/>
    <mergeCell ref="D46:E46"/>
    <mergeCell ref="F46:H46"/>
    <mergeCell ref="L46:N46"/>
    <mergeCell ref="D43:E43"/>
    <mergeCell ref="F43:H43"/>
    <mergeCell ref="L43:N43"/>
    <mergeCell ref="F17:H18"/>
    <mergeCell ref="I17:K18"/>
    <mergeCell ref="L17:N18"/>
    <mergeCell ref="L48:N48"/>
    <mergeCell ref="F45:H45"/>
    <mergeCell ref="L45:N45"/>
    <mergeCell ref="L41:N41"/>
    <mergeCell ref="D42:E42"/>
    <mergeCell ref="F42:H42"/>
    <mergeCell ref="L42:N42"/>
    <mergeCell ref="B6:N6"/>
    <mergeCell ref="B54:N54"/>
    <mergeCell ref="B11:N11"/>
    <mergeCell ref="B13:N13"/>
    <mergeCell ref="B72:N72"/>
    <mergeCell ref="B7:N7"/>
    <mergeCell ref="B9:N9"/>
    <mergeCell ref="B67:N67"/>
    <mergeCell ref="B68:N68"/>
    <mergeCell ref="B69:N69"/>
    <mergeCell ref="B70:N70"/>
    <mergeCell ref="B65:N65"/>
    <mergeCell ref="B15:B18"/>
    <mergeCell ref="C15:C18"/>
    <mergeCell ref="D15:E18"/>
    <mergeCell ref="D41:E41"/>
    <mergeCell ref="F49:H49"/>
    <mergeCell ref="I49:K49"/>
    <mergeCell ref="L49:N49"/>
    <mergeCell ref="C37:C48"/>
    <mergeCell ref="D44:E44"/>
    <mergeCell ref="F44:H44"/>
    <mergeCell ref="L44:N44"/>
    <mergeCell ref="D45:E45"/>
    <mergeCell ref="L40:N40"/>
    <mergeCell ref="L38:N38"/>
    <mergeCell ref="D39:E39"/>
    <mergeCell ref="F39:H39"/>
    <mergeCell ref="L39:N39"/>
    <mergeCell ref="I37:K48"/>
    <mergeCell ref="F34:H34"/>
    <mergeCell ref="L34:N34"/>
    <mergeCell ref="D35:E35"/>
    <mergeCell ref="F35:H35"/>
    <mergeCell ref="L35:N35"/>
    <mergeCell ref="F36:H36"/>
    <mergeCell ref="L36:N36"/>
    <mergeCell ref="D37:E37"/>
    <mergeCell ref="F37:H37"/>
    <mergeCell ref="L37:N37"/>
    <mergeCell ref="B36:E36"/>
    <mergeCell ref="L24:N24"/>
    <mergeCell ref="L32:N32"/>
    <mergeCell ref="D33:E33"/>
    <mergeCell ref="F33:H33"/>
    <mergeCell ref="L33:N33"/>
    <mergeCell ref="D30:E30"/>
    <mergeCell ref="F30:H30"/>
    <mergeCell ref="L30:N30"/>
    <mergeCell ref="D31:E31"/>
    <mergeCell ref="F31:H31"/>
    <mergeCell ref="L31:N31"/>
    <mergeCell ref="L29:N29"/>
    <mergeCell ref="D26:E26"/>
    <mergeCell ref="F26:H26"/>
    <mergeCell ref="L26:N26"/>
    <mergeCell ref="D27:E27"/>
    <mergeCell ref="F27:H27"/>
    <mergeCell ref="L27:N27"/>
    <mergeCell ref="L25:N25"/>
    <mergeCell ref="L28:N28"/>
    <mergeCell ref="D29:E29"/>
    <mergeCell ref="F29:H29"/>
    <mergeCell ref="F22:H22"/>
    <mergeCell ref="L22:N22"/>
    <mergeCell ref="F23:H23"/>
    <mergeCell ref="L23:N23"/>
    <mergeCell ref="I19:K22"/>
    <mergeCell ref="L20:N20"/>
    <mergeCell ref="D21:E21"/>
    <mergeCell ref="F21:H21"/>
    <mergeCell ref="L21:N21"/>
    <mergeCell ref="D19:E19"/>
    <mergeCell ref="F19:H19"/>
    <mergeCell ref="L19:N19"/>
    <mergeCell ref="D20:E20"/>
    <mergeCell ref="F20:H20"/>
    <mergeCell ref="B49:E49"/>
    <mergeCell ref="C19:C22"/>
    <mergeCell ref="B19:B22"/>
    <mergeCell ref="C24:C35"/>
    <mergeCell ref="B24:B35"/>
    <mergeCell ref="I24:K35"/>
    <mergeCell ref="B23:E23"/>
    <mergeCell ref="D28:E28"/>
    <mergeCell ref="F28:H28"/>
    <mergeCell ref="D24:E24"/>
    <mergeCell ref="F24:H24"/>
    <mergeCell ref="D40:E40"/>
    <mergeCell ref="F40:H40"/>
    <mergeCell ref="B37:B48"/>
    <mergeCell ref="D32:E32"/>
    <mergeCell ref="F32:H32"/>
    <mergeCell ref="D48:E48"/>
    <mergeCell ref="F48:H48"/>
    <mergeCell ref="D25:E25"/>
    <mergeCell ref="F25:H25"/>
    <mergeCell ref="D38:E38"/>
    <mergeCell ref="F38:H38"/>
    <mergeCell ref="D34:E34"/>
    <mergeCell ref="D22:E22"/>
  </mergeCells>
  <hyperlinks>
    <hyperlink ref="E50" location="'Calculation art.15'!A1" display="Calculation art.15" xr:uid="{00000000-0004-0000-0000-000000000000}"/>
    <hyperlink ref="G58:N58" location="'Discount ex-ante'!A1" display="'Discount ex-ante'!A1" xr:uid="{18A29EB3-1F92-4ED7-B6BF-B5756569CBAE}"/>
  </hyperlinks>
  <pageMargins left="0.17" right="0.26" top="0.75" bottom="0.75" header="0.3" footer="0.3"/>
  <pageSetup paperSize="9" scale="73"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pageSetUpPr fitToPage="1"/>
  </sheetPr>
  <dimension ref="B1:R19"/>
  <sheetViews>
    <sheetView zoomScale="78" zoomScaleNormal="78" workbookViewId="0">
      <selection activeCell="C8" sqref="C8"/>
    </sheetView>
  </sheetViews>
  <sheetFormatPr defaultRowHeight="15" x14ac:dyDescent="0.25"/>
  <cols>
    <col min="1" max="1" width="2.7109375" style="55" bestFit="1" customWidth="1"/>
    <col min="2" max="2" width="58" style="55" customWidth="1"/>
    <col min="3" max="3" width="23.85546875" style="55" customWidth="1"/>
    <col min="4" max="10" width="12.42578125" style="55" bestFit="1" customWidth="1"/>
    <col min="11" max="12" width="11.140625" style="55" bestFit="1" customWidth="1"/>
    <col min="13" max="13" width="12.42578125" style="55" bestFit="1" customWidth="1"/>
    <col min="14" max="14" width="11.140625" style="55" bestFit="1" customWidth="1"/>
    <col min="15" max="15" width="12.42578125" style="55" bestFit="1" customWidth="1"/>
    <col min="16" max="16" width="13.85546875" style="55" bestFit="1" customWidth="1"/>
    <col min="17" max="17" width="9.140625" style="55"/>
    <col min="19" max="16384" width="9.140625" style="55"/>
  </cols>
  <sheetData>
    <row r="1" spans="2:18" ht="16.5" customHeight="1" x14ac:dyDescent="0.25">
      <c r="B1" s="152" t="s">
        <v>73</v>
      </c>
      <c r="C1" s="152"/>
      <c r="D1" s="152"/>
      <c r="E1" s="152"/>
      <c r="F1" s="152"/>
      <c r="G1" s="152"/>
      <c r="H1" s="152"/>
      <c r="I1" s="152"/>
      <c r="J1" s="152"/>
      <c r="K1" s="152"/>
      <c r="L1" s="152"/>
      <c r="M1" s="152"/>
      <c r="N1" s="152"/>
      <c r="O1" s="152"/>
      <c r="P1" s="152"/>
      <c r="Q1" s="152"/>
      <c r="R1" s="55"/>
    </row>
    <row r="2" spans="2:18" ht="15.75" thickBot="1" x14ac:dyDescent="0.3">
      <c r="R2" s="55"/>
    </row>
    <row r="3" spans="2:18" ht="16.5" thickBot="1" x14ac:dyDescent="0.3">
      <c r="B3" s="10" t="s">
        <v>0</v>
      </c>
      <c r="C3" s="11"/>
      <c r="D3" s="12">
        <v>45566</v>
      </c>
      <c r="E3" s="56">
        <v>45597</v>
      </c>
      <c r="F3" s="12">
        <v>45627</v>
      </c>
      <c r="G3" s="56">
        <v>45658</v>
      </c>
      <c r="H3" s="12">
        <v>45689</v>
      </c>
      <c r="I3" s="56">
        <v>45717</v>
      </c>
      <c r="J3" s="12">
        <v>45748</v>
      </c>
      <c r="K3" s="56">
        <v>45778</v>
      </c>
      <c r="L3" s="12">
        <v>45809</v>
      </c>
      <c r="M3" s="56">
        <v>45839</v>
      </c>
      <c r="N3" s="12">
        <v>45870</v>
      </c>
      <c r="O3" s="56">
        <v>45901</v>
      </c>
      <c r="P3" s="13" t="s">
        <v>1</v>
      </c>
      <c r="Q3" s="57" t="s">
        <v>14</v>
      </c>
      <c r="R3" s="55"/>
    </row>
    <row r="4" spans="2:18" ht="16.5" thickBot="1" x14ac:dyDescent="0.3">
      <c r="B4" s="26" t="s">
        <v>38</v>
      </c>
      <c r="C4" s="14"/>
      <c r="D4" s="15">
        <v>11998530.935642</v>
      </c>
      <c r="E4" s="15">
        <v>13537268.127543002</v>
      </c>
      <c r="F4" s="15">
        <v>16569781.694925003</v>
      </c>
      <c r="G4" s="15">
        <v>18665830.392418504</v>
      </c>
      <c r="H4" s="15">
        <v>15631502.698995244</v>
      </c>
      <c r="I4" s="15">
        <v>13731191.320437754</v>
      </c>
      <c r="J4" s="15">
        <v>12285952.526186747</v>
      </c>
      <c r="K4" s="15">
        <v>11317786.986265749</v>
      </c>
      <c r="L4" s="15">
        <v>9619454.0793079995</v>
      </c>
      <c r="M4" s="15">
        <v>10606534.902619001</v>
      </c>
      <c r="N4" s="15">
        <v>11581471.33115875</v>
      </c>
      <c r="O4" s="15">
        <v>10374161.585161749</v>
      </c>
      <c r="P4" s="21">
        <f>+SUM(D4:O4)</f>
        <v>155919466.58066151</v>
      </c>
      <c r="Q4" s="58"/>
      <c r="R4" s="55"/>
    </row>
    <row r="5" spans="2:18" ht="15.75" x14ac:dyDescent="0.25">
      <c r="B5" s="59" t="s">
        <v>39</v>
      </c>
      <c r="C5" s="60"/>
      <c r="D5" s="61">
        <f>+D4/$P$4</f>
        <v>7.6953386249784428E-2</v>
      </c>
      <c r="E5" s="62">
        <f t="shared" ref="E5:O5" si="0">+E4/$P$4</f>
        <v>8.6822180863091875E-2</v>
      </c>
      <c r="F5" s="63">
        <f t="shared" si="0"/>
        <v>0.10627141086551237</v>
      </c>
      <c r="G5" s="61">
        <f t="shared" si="0"/>
        <v>0.11971456035454141</v>
      </c>
      <c r="H5" s="62">
        <f t="shared" si="0"/>
        <v>0.10025369533257497</v>
      </c>
      <c r="I5" s="64">
        <f t="shared" si="0"/>
        <v>8.8065920321336033E-2</v>
      </c>
      <c r="J5" s="63">
        <f t="shared" si="0"/>
        <v>7.8796783978419271E-2</v>
      </c>
      <c r="K5" s="62">
        <f t="shared" si="0"/>
        <v>7.2587389082752793E-2</v>
      </c>
      <c r="L5" s="63">
        <f t="shared" si="0"/>
        <v>6.1695016602250796E-2</v>
      </c>
      <c r="M5" s="61">
        <f t="shared" si="0"/>
        <v>6.8025725941872325E-2</v>
      </c>
      <c r="N5" s="62">
        <f t="shared" si="0"/>
        <v>7.4278546387710545E-2</v>
      </c>
      <c r="O5" s="64">
        <f t="shared" si="0"/>
        <v>6.653538402015316E-2</v>
      </c>
      <c r="P5" s="21"/>
      <c r="Q5" s="58"/>
      <c r="R5" s="55"/>
    </row>
    <row r="6" spans="2:18" ht="15.75" x14ac:dyDescent="0.25">
      <c r="B6" s="65" t="s">
        <v>40</v>
      </c>
      <c r="C6" s="66"/>
      <c r="D6" s="67">
        <f>+D5*12</f>
        <v>0.92344063499741313</v>
      </c>
      <c r="E6" s="68">
        <f t="shared" ref="E6:O6" si="1">+E5*12</f>
        <v>1.0418661703571024</v>
      </c>
      <c r="F6" s="69">
        <f t="shared" si="1"/>
        <v>1.2752569303861483</v>
      </c>
      <c r="G6" s="67">
        <f t="shared" si="1"/>
        <v>1.4365747242544968</v>
      </c>
      <c r="H6" s="68">
        <f t="shared" si="1"/>
        <v>1.2030443439908995</v>
      </c>
      <c r="I6" s="70">
        <f t="shared" si="1"/>
        <v>1.0567910438560324</v>
      </c>
      <c r="J6" s="69">
        <f t="shared" si="1"/>
        <v>0.94556140774103126</v>
      </c>
      <c r="K6" s="68">
        <f t="shared" si="1"/>
        <v>0.87104866899303346</v>
      </c>
      <c r="L6" s="69">
        <f t="shared" si="1"/>
        <v>0.74034019922700955</v>
      </c>
      <c r="M6" s="67">
        <f t="shared" si="1"/>
        <v>0.81630871130246785</v>
      </c>
      <c r="N6" s="68">
        <f t="shared" si="1"/>
        <v>0.8913425566525266</v>
      </c>
      <c r="O6" s="70">
        <f t="shared" si="1"/>
        <v>0.79842460824183792</v>
      </c>
      <c r="P6" s="6"/>
      <c r="Q6" s="71"/>
      <c r="R6" s="55"/>
    </row>
    <row r="7" spans="2:18" ht="16.5" thickBot="1" x14ac:dyDescent="0.3">
      <c r="B7" s="19" t="s">
        <v>42</v>
      </c>
      <c r="C7" s="20"/>
      <c r="D7" s="72">
        <f>+D6^2</f>
        <v>0.85274260636442556</v>
      </c>
      <c r="E7" s="73">
        <f t="shared" ref="E7:O7" si="2">+E6^2</f>
        <v>1.0854851169345747</v>
      </c>
      <c r="F7" s="74">
        <f t="shared" si="2"/>
        <v>1.6262802384979014</v>
      </c>
      <c r="G7" s="72">
        <f t="shared" si="2"/>
        <v>2.0637469383668838</v>
      </c>
      <c r="H7" s="75">
        <f t="shared" si="2"/>
        <v>1.4473156936084939</v>
      </c>
      <c r="I7" s="76">
        <f t="shared" si="2"/>
        <v>1.1168073103743226</v>
      </c>
      <c r="J7" s="74">
        <f t="shared" si="2"/>
        <v>0.89408637580920081</v>
      </c>
      <c r="K7" s="75">
        <f t="shared" si="2"/>
        <v>0.75872578375453514</v>
      </c>
      <c r="L7" s="74">
        <f t="shared" si="2"/>
        <v>0.54810361059148816</v>
      </c>
      <c r="M7" s="72">
        <f t="shared" si="2"/>
        <v>0.66635991214829582</v>
      </c>
      <c r="N7" s="75">
        <f t="shared" si="2"/>
        <v>0.79449155329986254</v>
      </c>
      <c r="O7" s="76">
        <f t="shared" si="2"/>
        <v>0.63748185504613231</v>
      </c>
      <c r="P7" s="7">
        <f>+AVERAGE(D7:O7)</f>
        <v>1.0409689162330096</v>
      </c>
      <c r="Q7" s="4"/>
      <c r="R7" s="55"/>
    </row>
    <row r="8" spans="2:18" ht="16.5" thickBot="1" x14ac:dyDescent="0.3">
      <c r="B8" s="27" t="s">
        <v>43</v>
      </c>
      <c r="C8" s="22">
        <f>1.5/P7</f>
        <v>1.440965216740671</v>
      </c>
      <c r="D8" s="29"/>
      <c r="E8" s="77"/>
      <c r="F8" s="30"/>
      <c r="G8" s="29"/>
      <c r="H8" s="77"/>
      <c r="I8" s="31"/>
      <c r="J8" s="30"/>
      <c r="K8" s="77"/>
      <c r="L8" s="30"/>
      <c r="M8" s="29"/>
      <c r="N8" s="77"/>
      <c r="O8" s="30"/>
      <c r="P8" s="8"/>
      <c r="Q8" s="31"/>
      <c r="R8" s="55"/>
    </row>
    <row r="9" spans="2:18" ht="16.5" thickBot="1" x14ac:dyDescent="0.3">
      <c r="B9" s="209" t="s">
        <v>41</v>
      </c>
      <c r="C9" s="219"/>
      <c r="D9" s="18">
        <f>D7*$C$8</f>
        <v>1.2287724346039193</v>
      </c>
      <c r="E9" s="78">
        <f t="shared" ref="E9:O9" si="3">E7*$C$8</f>
        <v>1.564146296792402</v>
      </c>
      <c r="F9" s="79">
        <f t="shared" si="3"/>
        <v>2.3434132563481986</v>
      </c>
      <c r="G9" s="18">
        <f t="shared" si="3"/>
        <v>2.9737875543417331</v>
      </c>
      <c r="H9" s="78">
        <f t="shared" si="3"/>
        <v>2.0855315721327381</v>
      </c>
      <c r="I9" s="80">
        <f t="shared" si="3"/>
        <v>1.6092804880511016</v>
      </c>
      <c r="J9" s="79">
        <f t="shared" si="3"/>
        <v>1.2883473683027862</v>
      </c>
      <c r="K9" s="78">
        <f t="shared" si="3"/>
        <v>1.0932974634345891</v>
      </c>
      <c r="L9" s="79">
        <f t="shared" si="3"/>
        <v>0.78979823803230809</v>
      </c>
      <c r="M9" s="18">
        <f t="shared" si="3"/>
        <v>0.96020145523606359</v>
      </c>
      <c r="N9" s="78">
        <f t="shared" si="3"/>
        <v>1.1448346932993687</v>
      </c>
      <c r="O9" s="79">
        <f t="shared" si="3"/>
        <v>0.91858917942479501</v>
      </c>
      <c r="P9" s="9">
        <f>+AVERAGE(D9:O9)</f>
        <v>1.5000000000000002</v>
      </c>
      <c r="Q9" s="80">
        <v>1.5</v>
      </c>
      <c r="R9" s="55"/>
    </row>
    <row r="10" spans="2:18" ht="16.5" thickBot="1" x14ac:dyDescent="0.3">
      <c r="B10" s="214" t="s">
        <v>44</v>
      </c>
      <c r="C10" s="220"/>
      <c r="D10" s="23">
        <f>IF(AVERAGE($D$7:$O$7)*1.5&gt;1.5, D7, D7*(1.5/P7))</f>
        <v>0.85274260636442556</v>
      </c>
      <c r="E10" s="81">
        <f t="shared" ref="E10:O10" si="4">IF(AVERAGE($D$7:$O$7)*1.5&gt;1.5, E7, E7*(1.5/Q7))</f>
        <v>1.0854851169345747</v>
      </c>
      <c r="F10" s="23">
        <f t="shared" si="4"/>
        <v>1.6262802384979014</v>
      </c>
      <c r="G10" s="82">
        <f t="shared" si="4"/>
        <v>2.0637469383668838</v>
      </c>
      <c r="H10" s="81">
        <f t="shared" si="4"/>
        <v>1.4473156936084939</v>
      </c>
      <c r="I10" s="83">
        <f t="shared" si="4"/>
        <v>1.1168073103743226</v>
      </c>
      <c r="J10" s="23">
        <f t="shared" si="4"/>
        <v>0.89408637580920081</v>
      </c>
      <c r="K10" s="81">
        <f t="shared" si="4"/>
        <v>0.75872578375453514</v>
      </c>
      <c r="L10" s="23">
        <f t="shared" si="4"/>
        <v>0.54810361059148816</v>
      </c>
      <c r="M10" s="82">
        <f t="shared" si="4"/>
        <v>0.66635991214829582</v>
      </c>
      <c r="N10" s="81">
        <f t="shared" si="4"/>
        <v>0.79449155329986254</v>
      </c>
      <c r="O10" s="83">
        <f t="shared" si="4"/>
        <v>0.63748185504613231</v>
      </c>
      <c r="P10" s="7"/>
      <c r="Q10" s="4"/>
      <c r="R10" s="55"/>
    </row>
    <row r="11" spans="2:18" ht="16.5" thickBot="1" x14ac:dyDescent="0.3">
      <c r="B11" s="26" t="s">
        <v>45</v>
      </c>
      <c r="C11" s="5"/>
      <c r="D11" s="205">
        <f>+AVERAGE(D7:F7)</f>
        <v>1.1881693205989672</v>
      </c>
      <c r="E11" s="204"/>
      <c r="F11" s="204"/>
      <c r="G11" s="205">
        <f>+AVERAGE(G7:I7)</f>
        <v>1.5426233141165666</v>
      </c>
      <c r="H11" s="204"/>
      <c r="I11" s="206"/>
      <c r="J11" s="204">
        <f>+AVERAGE(J7:L7)</f>
        <v>0.73363859005174137</v>
      </c>
      <c r="K11" s="204"/>
      <c r="L11" s="204"/>
      <c r="M11" s="205">
        <f>+AVERAGE(M7:O7)</f>
        <v>0.69944444016476359</v>
      </c>
      <c r="N11" s="204"/>
      <c r="O11" s="206"/>
      <c r="P11" s="7"/>
      <c r="Q11" s="4"/>
      <c r="R11" s="55"/>
    </row>
    <row r="12" spans="2:18" ht="16.5" thickBot="1" x14ac:dyDescent="0.3">
      <c r="B12" s="27" t="s">
        <v>46</v>
      </c>
      <c r="C12" s="84">
        <f>1.3/P7</f>
        <v>1.2488365211752481</v>
      </c>
      <c r="D12" s="29"/>
      <c r="E12" s="30"/>
      <c r="F12" s="30"/>
      <c r="G12" s="29"/>
      <c r="H12" s="30"/>
      <c r="I12" s="30"/>
      <c r="J12" s="29"/>
      <c r="K12" s="30"/>
      <c r="L12" s="30"/>
      <c r="M12" s="29"/>
      <c r="N12" s="30"/>
      <c r="O12" s="31"/>
      <c r="P12" s="8"/>
      <c r="Q12" s="31"/>
      <c r="R12" s="55"/>
    </row>
    <row r="13" spans="2:18" ht="16.5" thickBot="1" x14ac:dyDescent="0.3">
      <c r="B13" s="209" t="s">
        <v>47</v>
      </c>
      <c r="C13" s="210"/>
      <c r="D13" s="211">
        <f>D11*C12</f>
        <v>1.4838292409039722</v>
      </c>
      <c r="E13" s="212"/>
      <c r="F13" s="212"/>
      <c r="G13" s="211">
        <f>G11*C12</f>
        <v>1.9264843330851651</v>
      </c>
      <c r="H13" s="212"/>
      <c r="I13" s="212"/>
      <c r="J13" s="211">
        <f>J11*C12</f>
        <v>0.91619466460013066</v>
      </c>
      <c r="K13" s="212"/>
      <c r="L13" s="212"/>
      <c r="M13" s="211">
        <f>M11*C12</f>
        <v>0.87349176141073237</v>
      </c>
      <c r="N13" s="212"/>
      <c r="O13" s="213"/>
      <c r="P13" s="9">
        <f>+AVERAGE(D13:O13)</f>
        <v>1.3</v>
      </c>
      <c r="Q13" s="80">
        <v>1.5</v>
      </c>
      <c r="R13" s="55"/>
    </row>
    <row r="14" spans="2:18" ht="16.5" thickBot="1" x14ac:dyDescent="0.3">
      <c r="B14" s="214" t="s">
        <v>48</v>
      </c>
      <c r="C14" s="215"/>
      <c r="D14" s="216">
        <f>IF(AVERAGE($D$11,$G$11,$J$11,$M$11)*1.5&gt;1.5,D11,D11*(1.3/$P$7))</f>
        <v>1.1881693205989672</v>
      </c>
      <c r="E14" s="217"/>
      <c r="F14" s="217"/>
      <c r="G14" s="216">
        <f t="shared" ref="G14" si="5">IF(AVERAGE($D$11,$G$11,$J$11,$M$11)*1.5&gt;1.5,G11,G11*(1.3/$P$7))</f>
        <v>1.5426233141165666</v>
      </c>
      <c r="H14" s="217"/>
      <c r="I14" s="218"/>
      <c r="J14" s="217">
        <f t="shared" ref="J14" si="6">IF(AVERAGE($D$11,$G$11,$J$11,$M$11)*1.5&gt;1.5,J11,J11*(1.3/$P$7))</f>
        <v>0.73363859005174137</v>
      </c>
      <c r="K14" s="217"/>
      <c r="L14" s="217"/>
      <c r="M14" s="216">
        <f t="shared" ref="M14" si="7">IF(AVERAGE($D$11,$G$11,$J$11,$M$11)*1.5&gt;1.5,M11,M11*(1.3/$P$7))</f>
        <v>0.69944444016476359</v>
      </c>
      <c r="N14" s="217"/>
      <c r="O14" s="218"/>
      <c r="P14" s="85"/>
      <c r="Q14" s="28"/>
      <c r="R14" s="55"/>
    </row>
    <row r="15" spans="2:18" ht="16.5" thickBot="1" x14ac:dyDescent="0.3">
      <c r="B15" s="26" t="s">
        <v>49</v>
      </c>
      <c r="C15" s="25"/>
      <c r="D15" s="29">
        <f>D7</f>
        <v>0.85274260636442556</v>
      </c>
      <c r="E15" s="86">
        <f t="shared" ref="E15:O15" si="8">E7</f>
        <v>1.0854851169345747</v>
      </c>
      <c r="F15" s="31">
        <f t="shared" si="8"/>
        <v>1.6262802384979014</v>
      </c>
      <c r="G15" s="29">
        <f t="shared" si="8"/>
        <v>2.0637469383668838</v>
      </c>
      <c r="H15" s="86">
        <f t="shared" si="8"/>
        <v>1.4473156936084939</v>
      </c>
      <c r="I15" s="31">
        <f t="shared" si="8"/>
        <v>1.1168073103743226</v>
      </c>
      <c r="J15" s="29">
        <f t="shared" si="8"/>
        <v>0.89408637580920081</v>
      </c>
      <c r="K15" s="86">
        <f t="shared" si="8"/>
        <v>0.75872578375453514</v>
      </c>
      <c r="L15" s="31">
        <f t="shared" si="8"/>
        <v>0.54810361059148816</v>
      </c>
      <c r="M15" s="29">
        <f t="shared" si="8"/>
        <v>0.66635991214829582</v>
      </c>
      <c r="N15" s="86">
        <f t="shared" si="8"/>
        <v>0.79449155329986254</v>
      </c>
      <c r="O15" s="31">
        <f t="shared" si="8"/>
        <v>0.63748185504613231</v>
      </c>
      <c r="P15" s="7"/>
      <c r="Q15" s="4"/>
      <c r="R15" s="55"/>
    </row>
    <row r="16" spans="2:18" ht="16.5" thickBot="1" x14ac:dyDescent="0.3">
      <c r="B16" s="27" t="s">
        <v>50</v>
      </c>
      <c r="C16" s="84">
        <f>3/P7</f>
        <v>2.881930433481342</v>
      </c>
      <c r="D16" s="29"/>
      <c r="E16" s="77"/>
      <c r="F16" s="31"/>
      <c r="G16" s="29"/>
      <c r="H16" s="77"/>
      <c r="I16" s="31"/>
      <c r="J16" s="29"/>
      <c r="K16" s="77"/>
      <c r="L16" s="31"/>
      <c r="M16" s="29"/>
      <c r="N16" s="77"/>
      <c r="O16" s="30"/>
      <c r="P16" s="8"/>
      <c r="Q16" s="31"/>
      <c r="R16" s="55"/>
    </row>
    <row r="17" spans="2:17" s="55" customFormat="1" ht="16.5" thickBot="1" x14ac:dyDescent="0.3">
      <c r="B17" s="209" t="s">
        <v>51</v>
      </c>
      <c r="C17" s="210"/>
      <c r="D17" s="18">
        <f>D15*$C$16</f>
        <v>2.4575448692078385</v>
      </c>
      <c r="E17" s="78">
        <f t="shared" ref="E17:O17" si="9">E7*$C$16</f>
        <v>3.128292593584804</v>
      </c>
      <c r="F17" s="80">
        <f t="shared" si="9"/>
        <v>4.6868265126963973</v>
      </c>
      <c r="G17" s="18">
        <f t="shared" si="9"/>
        <v>5.9475751086834663</v>
      </c>
      <c r="H17" s="78">
        <f t="shared" si="9"/>
        <v>4.1710631442654762</v>
      </c>
      <c r="I17" s="80">
        <f t="shared" si="9"/>
        <v>3.2185609761022032</v>
      </c>
      <c r="J17" s="18">
        <f t="shared" si="9"/>
        <v>2.5766947366055724</v>
      </c>
      <c r="K17" s="78">
        <f t="shared" si="9"/>
        <v>2.1865949268691782</v>
      </c>
      <c r="L17" s="80">
        <f t="shared" si="9"/>
        <v>1.5795964760646162</v>
      </c>
      <c r="M17" s="18">
        <f t="shared" si="9"/>
        <v>1.9204029104721272</v>
      </c>
      <c r="N17" s="78">
        <f t="shared" si="9"/>
        <v>2.2896693865987374</v>
      </c>
      <c r="O17" s="79">
        <f t="shared" si="9"/>
        <v>1.83717835884959</v>
      </c>
      <c r="P17" s="9">
        <f>+AVERAGE(D17:O17)</f>
        <v>3.0000000000000004</v>
      </c>
      <c r="Q17" s="80">
        <v>3</v>
      </c>
    </row>
    <row r="18" spans="2:17" s="55" customFormat="1" ht="16.5" thickBot="1" x14ac:dyDescent="0.3">
      <c r="B18" s="207" t="s">
        <v>53</v>
      </c>
      <c r="C18" s="208"/>
      <c r="D18" s="82">
        <f>IF(AVERAGE($D$7:$O$7)*3&gt;3,D7,D7*(3/$P$7))</f>
        <v>0.85274260636442556</v>
      </c>
      <c r="E18" s="81">
        <f t="shared" ref="E18:O18" si="10">IF(AVERAGE($D$7:$O$7)*3&gt;3,E7,E7*(3/$P$7))</f>
        <v>1.0854851169345747</v>
      </c>
      <c r="F18" s="83">
        <f t="shared" si="10"/>
        <v>1.6262802384979014</v>
      </c>
      <c r="G18" s="82">
        <f t="shared" si="10"/>
        <v>2.0637469383668838</v>
      </c>
      <c r="H18" s="81">
        <f t="shared" si="10"/>
        <v>1.4473156936084939</v>
      </c>
      <c r="I18" s="83">
        <f t="shared" si="10"/>
        <v>1.1168073103743226</v>
      </c>
      <c r="J18" s="82">
        <f t="shared" si="10"/>
        <v>0.89408637580920081</v>
      </c>
      <c r="K18" s="81">
        <f t="shared" si="10"/>
        <v>0.75872578375453514</v>
      </c>
      <c r="L18" s="83">
        <f t="shared" si="10"/>
        <v>0.54810361059148816</v>
      </c>
      <c r="M18" s="82">
        <f t="shared" si="10"/>
        <v>0.66635991214829582</v>
      </c>
      <c r="N18" s="81">
        <f t="shared" si="10"/>
        <v>0.79449155329986254</v>
      </c>
      <c r="O18" s="83">
        <f t="shared" si="10"/>
        <v>0.63748185504613231</v>
      </c>
      <c r="P18" s="85"/>
      <c r="Q18" s="28"/>
    </row>
    <row r="19" spans="2:17" s="55" customFormat="1" x14ac:dyDescent="0.25">
      <c r="B19" s="55" t="s">
        <v>52</v>
      </c>
    </row>
  </sheetData>
  <mergeCells count="19">
    <mergeCell ref="B10:C10"/>
    <mergeCell ref="D11:F11"/>
    <mergeCell ref="G11:I11"/>
    <mergeCell ref="J11:L11"/>
    <mergeCell ref="M11:O11"/>
    <mergeCell ref="B18:C18"/>
    <mergeCell ref="B1:Q1"/>
    <mergeCell ref="B17:C17"/>
    <mergeCell ref="B13:C13"/>
    <mergeCell ref="D13:F13"/>
    <mergeCell ref="G13:I13"/>
    <mergeCell ref="J13:L13"/>
    <mergeCell ref="M13:O13"/>
    <mergeCell ref="B14:C14"/>
    <mergeCell ref="D14:F14"/>
    <mergeCell ref="G14:I14"/>
    <mergeCell ref="J14:L14"/>
    <mergeCell ref="M14:O14"/>
    <mergeCell ref="B9:C9"/>
  </mergeCells>
  <printOptions horizontalCentered="1"/>
  <pageMargins left="0.7" right="0.7" top="0.75" bottom="0.75" header="0.3" footer="0.3"/>
  <pageSetup paperSize="9" scale="5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F16FB-695F-49B3-87EE-A5231570CA59}">
  <sheetPr>
    <tabColor theme="0"/>
  </sheetPr>
  <dimension ref="A1:L24"/>
  <sheetViews>
    <sheetView showGridLines="0" zoomScaleNormal="100" zoomScaleSheetLayoutView="100" workbookViewId="0">
      <pane xSplit="1" ySplit="4" topLeftCell="B5" activePane="bottomRight" state="frozen"/>
      <selection pane="topRight" activeCell="C1" sqref="C1"/>
      <selection pane="bottomLeft" activeCell="A2" sqref="A2"/>
      <selection pane="bottomRight" activeCell="L11" sqref="L11"/>
    </sheetView>
  </sheetViews>
  <sheetFormatPr defaultRowHeight="15" x14ac:dyDescent="0.25"/>
  <cols>
    <col min="1" max="1" width="2.28515625" style="115" bestFit="1" customWidth="1"/>
    <col min="2" max="2" width="4.85546875" style="115" bestFit="1" customWidth="1"/>
    <col min="3" max="3" width="2.7109375" style="115" bestFit="1" customWidth="1"/>
    <col min="4" max="4" width="9.7109375" style="115" bestFit="1" customWidth="1"/>
    <col min="5" max="5" width="14.7109375" style="92" bestFit="1" customWidth="1"/>
    <col min="6" max="6" width="9.140625" style="92" bestFit="1" customWidth="1"/>
    <col min="7" max="7" width="3" style="92" bestFit="1" customWidth="1"/>
    <col min="8" max="8" width="16.28515625" style="92" customWidth="1"/>
    <col min="9" max="11" width="9.140625" style="92"/>
    <col min="12" max="12" width="18.5703125" style="92" customWidth="1"/>
    <col min="13" max="16384" width="9.140625" style="92"/>
  </cols>
  <sheetData>
    <row r="1" spans="1:12" ht="15.75" x14ac:dyDescent="0.25">
      <c r="A1" s="226" t="s">
        <v>74</v>
      </c>
      <c r="B1" s="226"/>
      <c r="C1" s="226"/>
      <c r="D1" s="226"/>
      <c r="E1" s="226"/>
      <c r="F1" s="226"/>
      <c r="G1" s="226"/>
      <c r="H1" s="226"/>
    </row>
    <row r="3" spans="1:12" ht="15.75" thickBot="1" x14ac:dyDescent="0.3">
      <c r="A3" s="221" t="s">
        <v>69</v>
      </c>
      <c r="B3" s="221"/>
      <c r="C3" s="221"/>
      <c r="D3" s="221"/>
      <c r="E3" s="221"/>
      <c r="F3" s="221"/>
      <c r="G3" s="221"/>
      <c r="H3" s="221"/>
    </row>
    <row r="4" spans="1:12" ht="18" thickBot="1" x14ac:dyDescent="0.35">
      <c r="A4" s="93" t="s">
        <v>61</v>
      </c>
      <c r="B4" s="94" t="s">
        <v>62</v>
      </c>
      <c r="C4" s="95" t="s">
        <v>63</v>
      </c>
      <c r="D4" s="95" t="s">
        <v>64</v>
      </c>
      <c r="E4" s="95" t="s">
        <v>65</v>
      </c>
      <c r="F4" s="94" t="s">
        <v>66</v>
      </c>
      <c r="G4" s="94" t="s">
        <v>2</v>
      </c>
      <c r="H4" s="96" t="s">
        <v>3</v>
      </c>
      <c r="I4" s="97"/>
      <c r="J4" s="97"/>
      <c r="K4" s="97"/>
    </row>
    <row r="5" spans="1:12" x14ac:dyDescent="0.25">
      <c r="A5" s="98">
        <v>1</v>
      </c>
      <c r="B5" s="99">
        <v>24</v>
      </c>
      <c r="C5" s="99">
        <v>24</v>
      </c>
      <c r="D5" s="100">
        <v>11396</v>
      </c>
      <c r="E5" s="100">
        <v>22969</v>
      </c>
      <c r="F5" s="101">
        <f>A5*B5/C5*D5/E5</f>
        <v>0.49614698071313512</v>
      </c>
      <c r="G5" s="102">
        <v>1</v>
      </c>
      <c r="H5" s="103">
        <f>F5*G5</f>
        <v>0.49614698071313512</v>
      </c>
    </row>
    <row r="6" spans="1:12" x14ac:dyDescent="0.25">
      <c r="A6" s="104">
        <v>1</v>
      </c>
      <c r="B6" s="105">
        <v>10</v>
      </c>
      <c r="C6" s="106">
        <v>24</v>
      </c>
      <c r="D6" s="107">
        <v>139031</v>
      </c>
      <c r="E6" s="107">
        <v>150504</v>
      </c>
      <c r="F6" s="108">
        <f>A6*B6/C6*D6/E6</f>
        <v>0.38490394496713265</v>
      </c>
      <c r="G6" s="109">
        <v>1</v>
      </c>
      <c r="H6" s="110">
        <f>F6*G6</f>
        <v>0.38490394496713265</v>
      </c>
    </row>
    <row r="7" spans="1:12" x14ac:dyDescent="0.25">
      <c r="A7" s="104">
        <v>0</v>
      </c>
      <c r="B7" s="105">
        <v>0</v>
      </c>
      <c r="C7" s="106">
        <v>24</v>
      </c>
      <c r="D7" s="107">
        <v>0</v>
      </c>
      <c r="E7" s="107">
        <v>4501</v>
      </c>
      <c r="F7" s="108">
        <f>D7*E7</f>
        <v>0</v>
      </c>
      <c r="G7" s="109">
        <v>1</v>
      </c>
      <c r="H7" s="110">
        <v>0</v>
      </c>
    </row>
    <row r="8" spans="1:12" x14ac:dyDescent="0.25">
      <c r="A8" s="104">
        <v>0</v>
      </c>
      <c r="B8" s="105">
        <v>0</v>
      </c>
      <c r="C8" s="106">
        <v>24</v>
      </c>
      <c r="D8" s="107">
        <v>0</v>
      </c>
      <c r="E8" s="107">
        <v>10501</v>
      </c>
      <c r="F8" s="108">
        <f t="shared" ref="F8:F11" si="0">D8*E8</f>
        <v>0</v>
      </c>
      <c r="G8" s="109">
        <v>1</v>
      </c>
      <c r="H8" s="110">
        <v>0</v>
      </c>
    </row>
    <row r="9" spans="1:12" x14ac:dyDescent="0.25">
      <c r="A9" s="104">
        <v>0</v>
      </c>
      <c r="B9" s="105">
        <v>0</v>
      </c>
      <c r="C9" s="106">
        <v>24</v>
      </c>
      <c r="D9" s="107">
        <v>0</v>
      </c>
      <c r="E9" s="107">
        <v>501</v>
      </c>
      <c r="F9" s="108">
        <f t="shared" si="0"/>
        <v>0</v>
      </c>
      <c r="G9" s="109">
        <v>1</v>
      </c>
      <c r="H9" s="110">
        <v>0</v>
      </c>
    </row>
    <row r="10" spans="1:12" x14ac:dyDescent="0.25">
      <c r="A10" s="104">
        <v>0</v>
      </c>
      <c r="B10" s="105">
        <v>0</v>
      </c>
      <c r="C10" s="106">
        <v>24</v>
      </c>
      <c r="D10" s="107">
        <v>0</v>
      </c>
      <c r="E10" s="107">
        <v>40000</v>
      </c>
      <c r="F10" s="108">
        <f t="shared" si="0"/>
        <v>0</v>
      </c>
      <c r="G10" s="109">
        <v>1</v>
      </c>
      <c r="H10" s="110">
        <v>0</v>
      </c>
    </row>
    <row r="11" spans="1:12" ht="15.75" thickBot="1" x14ac:dyDescent="0.3">
      <c r="A11" s="104">
        <v>0</v>
      </c>
      <c r="B11" s="105">
        <v>0</v>
      </c>
      <c r="C11" s="106">
        <v>24</v>
      </c>
      <c r="D11" s="107">
        <v>0</v>
      </c>
      <c r="E11" s="107">
        <v>397754</v>
      </c>
      <c r="F11" s="108">
        <f t="shared" si="0"/>
        <v>0</v>
      </c>
      <c r="G11" s="109">
        <v>1</v>
      </c>
      <c r="H11" s="110">
        <v>0</v>
      </c>
    </row>
    <row r="12" spans="1:12" ht="15.75" thickBot="1" x14ac:dyDescent="0.3">
      <c r="A12" s="222" t="s">
        <v>67</v>
      </c>
      <c r="B12" s="223"/>
      <c r="C12" s="223"/>
      <c r="D12" s="223"/>
      <c r="E12" s="223"/>
      <c r="F12" s="223"/>
      <c r="G12" s="224"/>
      <c r="H12" s="111">
        <f>AVERAGE(H5:H11)</f>
        <v>0.12586441795432396</v>
      </c>
      <c r="L12" s="112"/>
    </row>
    <row r="13" spans="1:12" x14ac:dyDescent="0.25">
      <c r="A13" s="113"/>
      <c r="B13" s="113"/>
      <c r="C13" s="113"/>
      <c r="D13" s="113"/>
      <c r="E13" s="114"/>
      <c r="F13" s="114"/>
      <c r="G13" s="114"/>
      <c r="H13" s="114"/>
      <c r="I13" s="114"/>
    </row>
    <row r="14" spans="1:12" ht="15.75" thickBot="1" x14ac:dyDescent="0.3">
      <c r="A14" s="225" t="s">
        <v>70</v>
      </c>
      <c r="B14" s="225"/>
      <c r="C14" s="225"/>
      <c r="D14" s="225"/>
      <c r="E14" s="225"/>
      <c r="F14" s="225"/>
      <c r="G14" s="225"/>
      <c r="H14" s="225"/>
    </row>
    <row r="15" spans="1:12" ht="15.75" thickBot="1" x14ac:dyDescent="0.3">
      <c r="A15" s="93" t="s">
        <v>61</v>
      </c>
      <c r="B15" s="94" t="s">
        <v>62</v>
      </c>
      <c r="C15" s="95" t="s">
        <v>63</v>
      </c>
      <c r="D15" s="95" t="s">
        <v>64</v>
      </c>
      <c r="E15" s="95" t="s">
        <v>65</v>
      </c>
      <c r="F15" s="94" t="s">
        <v>66</v>
      </c>
      <c r="G15" s="94" t="s">
        <v>2</v>
      </c>
      <c r="H15" s="96" t="s">
        <v>3</v>
      </c>
    </row>
    <row r="16" spans="1:12" x14ac:dyDescent="0.25">
      <c r="A16" s="98">
        <v>2</v>
      </c>
      <c r="B16" s="99">
        <v>12</v>
      </c>
      <c r="C16" s="99">
        <v>24</v>
      </c>
      <c r="D16" s="100">
        <v>235398.95833333326</v>
      </c>
      <c r="E16" s="100">
        <v>310000</v>
      </c>
      <c r="F16" s="101">
        <f>A16*B16/C16*D16/E16</f>
        <v>0.75935147849462337</v>
      </c>
      <c r="G16" s="102">
        <v>1</v>
      </c>
      <c r="H16" s="103">
        <f>F16*G16</f>
        <v>0.75935147849462337</v>
      </c>
    </row>
    <row r="17" spans="1:12" x14ac:dyDescent="0.25">
      <c r="A17" s="104">
        <v>4</v>
      </c>
      <c r="B17" s="106">
        <v>5.75</v>
      </c>
      <c r="C17" s="106">
        <v>24</v>
      </c>
      <c r="D17" s="107">
        <v>98048.708333333256</v>
      </c>
      <c r="E17" s="107">
        <v>175000</v>
      </c>
      <c r="F17" s="108">
        <f>A17*B17/C17*D17/E17</f>
        <v>0.53693340277777735</v>
      </c>
      <c r="G17" s="109">
        <v>1</v>
      </c>
      <c r="H17" s="110">
        <f>F17*G17</f>
        <v>0.53693340277777735</v>
      </c>
    </row>
    <row r="18" spans="1:12" x14ac:dyDescent="0.25">
      <c r="A18" s="104">
        <v>2</v>
      </c>
      <c r="B18" s="106">
        <v>12</v>
      </c>
      <c r="C18" s="106">
        <v>24</v>
      </c>
      <c r="D18" s="107">
        <v>11113.958333333256</v>
      </c>
      <c r="E18" s="107">
        <v>100000</v>
      </c>
      <c r="F18" s="108">
        <f t="shared" ref="F18:F20" si="1">A18*B18/C18*D18/E18</f>
        <v>0.11113958333333256</v>
      </c>
      <c r="G18" s="109">
        <v>1</v>
      </c>
      <c r="H18" s="110">
        <f t="shared" ref="H18:H20" si="2">F18*G18</f>
        <v>0.11113958333333256</v>
      </c>
    </row>
    <row r="19" spans="1:12" x14ac:dyDescent="0.25">
      <c r="A19" s="104">
        <v>3</v>
      </c>
      <c r="B19" s="106">
        <v>8</v>
      </c>
      <c r="C19" s="106">
        <v>24</v>
      </c>
      <c r="D19" s="107">
        <v>37116.62499999992</v>
      </c>
      <c r="E19" s="107">
        <v>100000</v>
      </c>
      <c r="F19" s="108">
        <f t="shared" si="1"/>
        <v>0.3711662499999992</v>
      </c>
      <c r="G19" s="109">
        <v>1</v>
      </c>
      <c r="H19" s="110">
        <f t="shared" si="2"/>
        <v>0.3711662499999992</v>
      </c>
    </row>
    <row r="20" spans="1:12" x14ac:dyDescent="0.25">
      <c r="A20" s="104">
        <v>2</v>
      </c>
      <c r="B20" s="106">
        <v>12</v>
      </c>
      <c r="C20" s="106">
        <v>24</v>
      </c>
      <c r="D20" s="107">
        <v>46113.958333333256</v>
      </c>
      <c r="E20" s="107">
        <v>50000</v>
      </c>
      <c r="F20" s="108">
        <f t="shared" si="1"/>
        <v>0.9222791666666651</v>
      </c>
      <c r="G20" s="109">
        <v>1</v>
      </c>
      <c r="H20" s="110">
        <f t="shared" si="2"/>
        <v>0.9222791666666651</v>
      </c>
    </row>
    <row r="21" spans="1:12" x14ac:dyDescent="0.25">
      <c r="A21" s="104">
        <v>5</v>
      </c>
      <c r="B21" s="106">
        <v>4.8</v>
      </c>
      <c r="C21" s="106">
        <v>24</v>
      </c>
      <c r="D21" s="107">
        <v>54181.358333333257</v>
      </c>
      <c r="E21" s="107">
        <v>60000</v>
      </c>
      <c r="F21" s="108">
        <f>A21*B21/C21*D21/E21</f>
        <v>0.90302263888888767</v>
      </c>
      <c r="G21" s="109">
        <v>1</v>
      </c>
      <c r="H21" s="110">
        <f>F21*G21</f>
        <v>0.90302263888888767</v>
      </c>
    </row>
    <row r="22" spans="1:12" x14ac:dyDescent="0.25">
      <c r="A22" s="104">
        <v>1</v>
      </c>
      <c r="B22" s="106">
        <v>24</v>
      </c>
      <c r="C22" s="106">
        <v>24</v>
      </c>
      <c r="D22" s="107">
        <v>40000</v>
      </c>
      <c r="E22" s="107">
        <v>40000</v>
      </c>
      <c r="F22" s="108">
        <f>A22*B22/C22*D22/E22</f>
        <v>1</v>
      </c>
      <c r="G22" s="109">
        <v>1</v>
      </c>
      <c r="H22" s="110">
        <f>F22*G22</f>
        <v>1</v>
      </c>
    </row>
    <row r="23" spans="1:12" ht="15.75" thickBot="1" x14ac:dyDescent="0.3">
      <c r="A23" s="104">
        <v>0</v>
      </c>
      <c r="B23" s="105">
        <v>0</v>
      </c>
      <c r="C23" s="106">
        <v>24</v>
      </c>
      <c r="D23" s="107">
        <v>0</v>
      </c>
      <c r="E23" s="107">
        <v>120000</v>
      </c>
      <c r="F23" s="108">
        <f>A23*B23/C23*D23/E23</f>
        <v>0</v>
      </c>
      <c r="G23" s="109">
        <v>1</v>
      </c>
      <c r="H23" s="110">
        <f>F23*G23</f>
        <v>0</v>
      </c>
    </row>
    <row r="24" spans="1:12" ht="15.75" thickBot="1" x14ac:dyDescent="0.3">
      <c r="A24" s="222" t="s">
        <v>68</v>
      </c>
      <c r="B24" s="223"/>
      <c r="C24" s="223"/>
      <c r="D24" s="223"/>
      <c r="E24" s="223"/>
      <c r="F24" s="223"/>
      <c r="G24" s="224"/>
      <c r="H24" s="111">
        <f>AVERAGE(H16:H23)</f>
        <v>0.5754865650201606</v>
      </c>
      <c r="L24" s="112"/>
    </row>
  </sheetData>
  <mergeCells count="5">
    <mergeCell ref="A3:H3"/>
    <mergeCell ref="A12:G12"/>
    <mergeCell ref="A14:H14"/>
    <mergeCell ref="A24:G24"/>
    <mergeCell ref="A1:H1"/>
  </mergeCells>
  <printOptions horizontalCentered="1"/>
  <pageMargins left="0.23622047244094491" right="0.2362204724409449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Annex</vt:lpstr>
      <vt:lpstr>Calculation art.15</vt:lpstr>
      <vt:lpstr>Discount ex-ante</vt:lpstr>
      <vt:lpstr>'Discount ex-ante'!Print_Area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2023-03-13T13:58:02Z</cp:lastPrinted>
  <dcterms:created xsi:type="dcterms:W3CDTF">2020-03-27T09:05:09Z</dcterms:created>
  <dcterms:modified xsi:type="dcterms:W3CDTF">2024-02-29T14:18:47Z</dcterms:modified>
</cp:coreProperties>
</file>