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onard.florea\Desktop\"/>
    </mc:Choice>
  </mc:AlternateContent>
  <xr:revisionPtr revIDLastSave="0" documentId="8_{9533FD18-58F7-4900-9FC2-6467BE610587}" xr6:coauthVersionLast="47" xr6:coauthVersionMax="47" xr10:uidLastSave="{00000000-0000-0000-0000-000000000000}"/>
  <bookViews>
    <workbookView xWindow="-108" yWindow="-108" windowWidth="23256" windowHeight="12456" tabRatio="725" firstSheet="1" activeTab="1" xr2:uid="{00000000-000D-0000-FFFF-FFFF00000000}"/>
  </bookViews>
  <sheets>
    <sheet name="realiz+prognoza cant. contrib" sheetId="32" r:id="rId1"/>
    <sheet name="Anexa 3" sheetId="8" r:id="rId2"/>
  </sheets>
  <externalReferences>
    <externalReference r:id="rId3"/>
    <externalReference r:id="rId4"/>
  </externalReferences>
  <definedNames>
    <definedName name="luna">[1]Sheet1!$B$13:$B$24</definedName>
    <definedName name="NumeProducatori">[2]Producatori!$A$2:$A$215</definedName>
    <definedName name="_xlnm.Print_Area" localSheetId="1">'Anexa 3'!$F$1:$K$35</definedName>
    <definedName name="TipCombustibil">[2]Combustibil!$A$2:$A$1508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8" l="1"/>
  <c r="I42" i="8"/>
  <c r="H42" i="8"/>
  <c r="H21" i="32" l="1"/>
  <c r="C21" i="32"/>
  <c r="J14" i="32"/>
  <c r="J13" i="32" l="1"/>
  <c r="H17" i="32" l="1"/>
  <c r="H18" i="32"/>
  <c r="P9" i="32" l="1"/>
  <c r="P16" i="32" l="1"/>
  <c r="P15" i="32"/>
  <c r="P13" i="32"/>
  <c r="P12" i="32"/>
  <c r="P11" i="32"/>
  <c r="P10" i="32"/>
  <c r="P8" i="32"/>
  <c r="P7" i="32" l="1"/>
  <c r="H16" i="32"/>
  <c r="H15" i="32"/>
  <c r="J7" i="32"/>
  <c r="J8" i="32"/>
  <c r="J9" i="32"/>
  <c r="J10" i="32"/>
  <c r="J11" i="32"/>
  <c r="J12" i="32"/>
  <c r="J21" i="32" l="1"/>
  <c r="N14" i="32"/>
  <c r="I17" i="32"/>
  <c r="P14" i="32" l="1"/>
  <c r="I18" i="32"/>
  <c r="I15" i="32"/>
  <c r="I16" i="32"/>
  <c r="H19" i="32" l="1"/>
  <c r="I19" i="32" l="1"/>
  <c r="D19" i="32" l="1"/>
  <c r="C19" i="32"/>
  <c r="J22" i="8" l="1"/>
  <c r="N19" i="32" l="1"/>
  <c r="P18" i="32"/>
  <c r="P17" i="32"/>
  <c r="P19" i="32" s="1"/>
  <c r="H22" i="8" l="1"/>
  <c r="I22" i="8"/>
</calcChain>
</file>

<file path=xl/sharedStrings.xml><?xml version="1.0" encoding="utf-8"?>
<sst xmlns="http://schemas.openxmlformats.org/spreadsheetml/2006/main" count="138" uniqueCount="47">
  <si>
    <t>Luna</t>
  </si>
  <si>
    <t>lei/kWh</t>
  </si>
  <si>
    <t>August</t>
  </si>
  <si>
    <t>Septembrie</t>
  </si>
  <si>
    <t>Octombrie</t>
  </si>
  <si>
    <t>Noiembrie</t>
  </si>
  <si>
    <t>Decembrie</t>
  </si>
  <si>
    <t>Total</t>
  </si>
  <si>
    <t>Ianuarie</t>
  </si>
  <si>
    <t>Februarie</t>
  </si>
  <si>
    <t>Martie</t>
  </si>
  <si>
    <t>Aprilie</t>
  </si>
  <si>
    <t>Mai</t>
  </si>
  <si>
    <t>Iunie</t>
  </si>
  <si>
    <t>Iulie</t>
  </si>
  <si>
    <t>Şef serviciu tarifare</t>
  </si>
  <si>
    <t>Simona LIŞMAN</t>
  </si>
  <si>
    <t>Total 2022</t>
  </si>
  <si>
    <t>Total 2023</t>
  </si>
  <si>
    <t>p. Manager DRAR</t>
  </si>
  <si>
    <t>Realizat anul 2022</t>
  </si>
  <si>
    <t>Cantitate (MWh)</t>
  </si>
  <si>
    <t>Realizat anul 2023 - 8 luni + 4 luni estimat</t>
  </si>
  <si>
    <t>realizat</t>
  </si>
  <si>
    <t>estimat</t>
  </si>
  <si>
    <t>Prognoza anul 2024</t>
  </si>
  <si>
    <t>Calcul prognoza cantitati energie electrica purtatoare de contributie cogenerare pentru ultimele 4 luni ale anului 2023 si pentru intreg anul 2024</t>
  </si>
  <si>
    <t>variatie %</t>
  </si>
  <si>
    <t>Estimat bonus necuvenit+supracompensare</t>
  </si>
  <si>
    <t>Contravaloare contributie facturata             (lei)</t>
  </si>
  <si>
    <t>Contravaloare contributie  facturata            (lei)</t>
  </si>
  <si>
    <t>Contravaloare contributie facturata            (lei)</t>
  </si>
  <si>
    <t>contributie facturata+bonus necuvenit+supracompensare</t>
  </si>
  <si>
    <t>8 luni 2022</t>
  </si>
  <si>
    <t>8 luni 2023</t>
  </si>
  <si>
    <t/>
  </si>
  <si>
    <t>Operator:</t>
  </si>
  <si>
    <t>Prognoza cantităţi de energie electrică</t>
  </si>
  <si>
    <t>Cantităţi de energie electrică  realizări -anul   t-1 (MWh)</t>
  </si>
  <si>
    <t>Cantităţi de energie electrică  realizări -8 luni, prognoză 4 luni - anul   t (MWh)</t>
  </si>
  <si>
    <t xml:space="preserve">Prognoza cantitate energie electrică anul t+1(MWh) </t>
  </si>
  <si>
    <t>Anexa nr. 3.a</t>
  </si>
  <si>
    <t>anul t+1</t>
  </si>
  <si>
    <t>Semnatură</t>
  </si>
  <si>
    <t>Reprezentatnt legal</t>
  </si>
  <si>
    <t>Anexa 3.b</t>
  </si>
  <si>
    <t>sem II anul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</si>
</sst>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l_e_i_-;\-* #,##0.00\ _l_e_i_-;_-* &quot;-&quot;??\ _l_e_i_-;_-@_-"/>
    <numFmt numFmtId="165" formatCode="_(* #,##0.00_);_(* \(#,##0.00\);_(* &quot;-&quot;??_);_(@_)"/>
    <numFmt numFmtId="166" formatCode="#,##0.000"/>
    <numFmt numFmtId="167" formatCode="0.00000"/>
    <numFmt numFmtId="168" formatCode="_(* #,##0_);_(* \(#,##0\);_(* &quot;-&quot;??_);_(@_)"/>
    <numFmt numFmtId="169" formatCode="0.0"/>
    <numFmt numFmtId="170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TimesRoman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7">
    <xf numFmtId="0" fontId="0" fillId="0" borderId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14" fillId="0" borderId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2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7" fillId="43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4" fillId="3" borderId="0" applyNumberFormat="0" applyBorder="0" applyAlignment="0" applyProtection="0"/>
    <xf numFmtId="0" fontId="18" fillId="38" borderId="12" applyNumberFormat="0" applyAlignment="0" applyProtection="0"/>
    <xf numFmtId="0" fontId="26" fillId="35" borderId="0" applyNumberFormat="0" applyBorder="0" applyAlignment="0" applyProtection="0"/>
    <xf numFmtId="0" fontId="31" fillId="51" borderId="12" applyNumberFormat="0" applyAlignment="0" applyProtection="0"/>
    <xf numFmtId="0" fontId="35" fillId="6" borderId="4" applyNumberFormat="0" applyAlignment="0" applyProtection="0"/>
    <xf numFmtId="0" fontId="25" fillId="0" borderId="13" applyNumberFormat="0" applyFill="0" applyAlignment="0" applyProtection="0"/>
    <xf numFmtId="0" fontId="36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3" fillId="52" borderId="14" applyNumberFormat="0" applyAlignment="0" applyProtection="0"/>
    <xf numFmtId="0" fontId="29" fillId="34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7" fillId="51" borderId="18" applyNumberFormat="0" applyAlignment="0" applyProtection="0"/>
    <xf numFmtId="0" fontId="42" fillId="5" borderId="4" applyNumberFormat="0" applyAlignment="0" applyProtection="0"/>
    <xf numFmtId="0" fontId="18" fillId="38" borderId="12" applyNumberFormat="0" applyAlignment="0" applyProtection="0"/>
    <xf numFmtId="0" fontId="13" fillId="53" borderId="19" applyNumberFormat="0" applyFont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0" borderId="0" applyNumberFormat="0" applyBorder="0" applyAlignment="0" applyProtection="0"/>
    <xf numFmtId="0" fontId="26" fillId="35" borderId="0" applyNumberFormat="0" applyBorder="0" applyAlignment="0" applyProtection="0"/>
    <xf numFmtId="0" fontId="27" fillId="51" borderId="18" applyNumberFormat="0" applyAlignment="0" applyProtection="0"/>
    <xf numFmtId="0" fontId="43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30" fillId="54" borderId="0" applyNumberFormat="0" applyBorder="0" applyAlignment="0" applyProtection="0"/>
    <xf numFmtId="0" fontId="9" fillId="0" borderId="0"/>
    <xf numFmtId="0" fontId="9" fillId="0" borderId="0"/>
    <xf numFmtId="0" fontId="13" fillId="0" borderId="0"/>
    <xf numFmtId="0" fontId="12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12" fillId="0" borderId="0"/>
    <xf numFmtId="0" fontId="11" fillId="53" borderId="19" applyNumberFormat="0" applyFont="0" applyAlignment="0" applyProtection="0"/>
    <xf numFmtId="0" fontId="15" fillId="8" borderId="8" applyNumberFormat="0" applyFont="0" applyAlignment="0" applyProtection="0"/>
    <xf numFmtId="0" fontId="16" fillId="0" borderId="20" applyNumberFormat="0" applyFill="0" applyAlignment="0" applyProtection="0"/>
    <xf numFmtId="0" fontId="45" fillId="6" borderId="5" applyNumberFormat="0" applyAlignment="0" applyProtection="0"/>
    <xf numFmtId="9" fontId="15" fillId="0" borderId="0" applyFont="0" applyFill="0" applyBorder="0" applyAlignment="0" applyProtection="0"/>
    <xf numFmtId="0" fontId="29" fillId="34" borderId="0" applyNumberFormat="0" applyBorder="0" applyAlignment="0" applyProtection="0"/>
    <xf numFmtId="0" fontId="30" fillId="54" borderId="0" applyNumberFormat="0" applyBorder="0" applyAlignment="0" applyProtection="0"/>
    <xf numFmtId="0" fontId="31" fillId="51" borderId="12" applyNumberFormat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23" fillId="52" borderId="14" applyNumberFormat="0" applyAlignment="0" applyProtection="0"/>
    <xf numFmtId="0" fontId="48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49" fontId="13" fillId="0" borderId="11" xfId="8" applyNumberFormat="1" applyBorder="1"/>
    <xf numFmtId="0" fontId="8" fillId="0" borderId="0" xfId="0" applyFont="1"/>
    <xf numFmtId="0" fontId="51" fillId="0" borderId="0" xfId="0" applyFont="1"/>
    <xf numFmtId="165" fontId="0" fillId="0" borderId="0" xfId="0" applyNumberFormat="1"/>
    <xf numFmtId="0" fontId="7" fillId="0" borderId="0" xfId="0" applyFont="1"/>
    <xf numFmtId="0" fontId="51" fillId="0" borderId="2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3" fillId="0" borderId="0" xfId="0" applyFont="1"/>
    <xf numFmtId="165" fontId="0" fillId="0" borderId="0" xfId="1" applyFont="1"/>
    <xf numFmtId="165" fontId="0" fillId="0" borderId="11" xfId="1" applyFont="1" applyBorder="1"/>
    <xf numFmtId="49" fontId="13" fillId="0" borderId="24" xfId="8" applyNumberFormat="1" applyBorder="1"/>
    <xf numFmtId="165" fontId="0" fillId="0" borderId="24" xfId="1" applyFont="1" applyBorder="1"/>
    <xf numFmtId="166" fontId="10" fillId="0" borderId="28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49" fontId="13" fillId="0" borderId="21" xfId="8" applyNumberFormat="1" applyBorder="1"/>
    <xf numFmtId="165" fontId="0" fillId="0" borderId="10" xfId="1" applyFont="1" applyBorder="1"/>
    <xf numFmtId="165" fontId="0" fillId="0" borderId="22" xfId="1" applyFont="1" applyBorder="1"/>
    <xf numFmtId="49" fontId="13" fillId="0" borderId="23" xfId="8" applyNumberFormat="1" applyBorder="1"/>
    <xf numFmtId="165" fontId="0" fillId="0" borderId="30" xfId="1" applyFont="1" applyBorder="1"/>
    <xf numFmtId="165" fontId="0" fillId="0" borderId="25" xfId="1" applyFont="1" applyBorder="1"/>
    <xf numFmtId="165" fontId="0" fillId="0" borderId="31" xfId="1" applyFont="1" applyBorder="1"/>
    <xf numFmtId="49" fontId="13" fillId="0" borderId="32" xfId="8" applyNumberFormat="1" applyBorder="1"/>
    <xf numFmtId="165" fontId="47" fillId="0" borderId="28" xfId="0" applyNumberFormat="1" applyFont="1" applyBorder="1"/>
    <xf numFmtId="165" fontId="47" fillId="0" borderId="27" xfId="0" applyNumberFormat="1" applyFont="1" applyBorder="1"/>
    <xf numFmtId="49" fontId="52" fillId="0" borderId="29" xfId="8" applyNumberFormat="1" applyFont="1" applyBorder="1"/>
    <xf numFmtId="2" fontId="0" fillId="0" borderId="0" xfId="0" applyNumberFormat="1"/>
    <xf numFmtId="169" fontId="0" fillId="0" borderId="0" xfId="0" applyNumberFormat="1"/>
    <xf numFmtId="170" fontId="55" fillId="0" borderId="0" xfId="153" applyNumberFormat="1" applyFont="1" applyFill="1"/>
    <xf numFmtId="9" fontId="0" fillId="0" borderId="0" xfId="145" applyFont="1"/>
    <xf numFmtId="164" fontId="0" fillId="0" borderId="0" xfId="0" applyNumberFormat="1"/>
    <xf numFmtId="165" fontId="0" fillId="0" borderId="24" xfId="1" applyFont="1" applyBorder="1" applyAlignment="1">
      <alignment vertical="center"/>
    </xf>
    <xf numFmtId="165" fontId="0" fillId="0" borderId="11" xfId="1" applyFont="1" applyBorder="1" applyAlignment="1">
      <alignment vertical="center"/>
    </xf>
    <xf numFmtId="0" fontId="54" fillId="0" borderId="0" xfId="0" applyFont="1"/>
    <xf numFmtId="9" fontId="0" fillId="0" borderId="0" xfId="0" applyNumberFormat="1"/>
    <xf numFmtId="49" fontId="13" fillId="55" borderId="24" xfId="8" applyNumberFormat="1" applyFill="1" applyBorder="1"/>
    <xf numFmtId="165" fontId="0" fillId="55" borderId="24" xfId="1" applyFont="1" applyFill="1" applyBorder="1"/>
    <xf numFmtId="165" fontId="0" fillId="55" borderId="24" xfId="1" applyFont="1" applyFill="1" applyBorder="1" applyAlignment="1">
      <alignment vertical="center"/>
    </xf>
    <xf numFmtId="49" fontId="13" fillId="55" borderId="11" xfId="8" applyNumberFormat="1" applyFill="1" applyBorder="1"/>
    <xf numFmtId="165" fontId="0" fillId="55" borderId="11" xfId="1" applyFont="1" applyFill="1" applyBorder="1"/>
    <xf numFmtId="165" fontId="0" fillId="55" borderId="11" xfId="0" applyNumberFormat="1" applyFill="1" applyBorder="1"/>
    <xf numFmtId="49" fontId="13" fillId="55" borderId="25" xfId="8" applyNumberFormat="1" applyFill="1" applyBorder="1"/>
    <xf numFmtId="165" fontId="0" fillId="55" borderId="25" xfId="0" applyNumberFormat="1" applyFill="1" applyBorder="1"/>
    <xf numFmtId="165" fontId="0" fillId="55" borderId="11" xfId="1" applyFont="1" applyFill="1" applyBorder="1" applyAlignment="1">
      <alignment vertical="center"/>
    </xf>
    <xf numFmtId="49" fontId="52" fillId="55" borderId="29" xfId="8" applyNumberFormat="1" applyFont="1" applyFill="1" applyBorder="1"/>
    <xf numFmtId="165" fontId="47" fillId="55" borderId="28" xfId="0" applyNumberFormat="1" applyFont="1" applyFill="1" applyBorder="1"/>
    <xf numFmtId="165" fontId="47" fillId="55" borderId="27" xfId="0" applyNumberFormat="1" applyFont="1" applyFill="1" applyBorder="1"/>
    <xf numFmtId="0" fontId="57" fillId="0" borderId="0" xfId="0" applyFont="1"/>
    <xf numFmtId="0" fontId="0" fillId="55" borderId="0" xfId="0" applyFill="1"/>
    <xf numFmtId="0" fontId="49" fillId="0" borderId="0" xfId="100" applyFont="1"/>
    <xf numFmtId="165" fontId="49" fillId="0" borderId="0" xfId="138" applyFont="1"/>
    <xf numFmtId="166" fontId="10" fillId="0" borderId="26" xfId="0" applyNumberFormat="1" applyFont="1" applyBorder="1" applyAlignment="1">
      <alignment horizontal="center" vertical="center" wrapText="1"/>
    </xf>
    <xf numFmtId="165" fontId="0" fillId="55" borderId="24" xfId="0" applyNumberFormat="1" applyFill="1" applyBorder="1"/>
    <xf numFmtId="165" fontId="0" fillId="55" borderId="33" xfId="0" applyNumberFormat="1" applyFill="1" applyBorder="1"/>
    <xf numFmtId="165" fontId="47" fillId="55" borderId="26" xfId="0" applyNumberFormat="1" applyFont="1" applyFill="1" applyBorder="1"/>
    <xf numFmtId="4" fontId="10" fillId="0" borderId="27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70" fontId="0" fillId="0" borderId="0" xfId="145" applyNumberFormat="1" applyFont="1"/>
    <xf numFmtId="166" fontId="52" fillId="0" borderId="11" xfId="0" applyNumberFormat="1" applyFont="1" applyBorder="1" applyAlignment="1">
      <alignment horizontal="right"/>
    </xf>
    <xf numFmtId="10" fontId="0" fillId="0" borderId="0" xfId="145" applyNumberFormat="1" applyFont="1" applyFill="1"/>
    <xf numFmtId="164" fontId="0" fillId="0" borderId="0" xfId="0" applyNumberFormat="1" applyAlignment="1">
      <alignment horizontal="center"/>
    </xf>
    <xf numFmtId="49" fontId="52" fillId="0" borderId="0" xfId="8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0" fillId="0" borderId="0" xfId="0" quotePrefix="1"/>
    <xf numFmtId="165" fontId="0" fillId="0" borderId="11" xfId="1" applyFont="1" applyFill="1" applyBorder="1"/>
    <xf numFmtId="49" fontId="52" fillId="55" borderId="0" xfId="8" applyNumberFormat="1" applyFont="1" applyFill="1" applyAlignment="1">
      <alignment horizontal="center"/>
    </xf>
    <xf numFmtId="165" fontId="0" fillId="55" borderId="0" xfId="0" applyNumberFormat="1" applyFill="1" applyAlignment="1">
      <alignment horizontal="center"/>
    </xf>
    <xf numFmtId="0" fontId="47" fillId="55" borderId="0" xfId="0" applyFont="1" applyFill="1" applyAlignment="1">
      <alignment horizontal="center"/>
    </xf>
    <xf numFmtId="164" fontId="0" fillId="55" borderId="0" xfId="0" applyNumberFormat="1" applyFill="1"/>
    <xf numFmtId="10" fontId="0" fillId="55" borderId="0" xfId="145" applyNumberFormat="1" applyFont="1" applyFill="1"/>
    <xf numFmtId="165" fontId="0" fillId="0" borderId="11" xfId="1" applyFont="1" applyFill="1" applyBorder="1" applyAlignment="1">
      <alignment vertical="center"/>
    </xf>
    <xf numFmtId="0" fontId="1" fillId="0" borderId="0" xfId="0" applyFont="1"/>
    <xf numFmtId="168" fontId="56" fillId="0" borderId="11" xfId="3" applyNumberFormat="1" applyFont="1" applyFill="1" applyBorder="1"/>
    <xf numFmtId="0" fontId="56" fillId="0" borderId="0" xfId="0" applyFont="1"/>
    <xf numFmtId="2" fontId="56" fillId="0" borderId="0" xfId="0" applyNumberFormat="1" applyFont="1"/>
    <xf numFmtId="165" fontId="1" fillId="0" borderId="0" xfId="1" applyFont="1"/>
    <xf numFmtId="167" fontId="56" fillId="0" borderId="0" xfId="0" applyNumberFormat="1" applyFont="1"/>
    <xf numFmtId="0" fontId="51" fillId="0" borderId="11" xfId="8" applyFont="1" applyBorder="1" applyAlignment="1">
      <alignment horizontal="center" vertical="center" wrapText="1"/>
    </xf>
    <xf numFmtId="49" fontId="56" fillId="0" borderId="11" xfId="8" applyNumberFormat="1" applyFont="1" applyBorder="1"/>
    <xf numFmtId="168" fontId="56" fillId="0" borderId="11" xfId="8" applyNumberFormat="1" applyFont="1" applyBorder="1"/>
    <xf numFmtId="49" fontId="51" fillId="0" borderId="11" xfId="8" applyNumberFormat="1" applyFont="1" applyBorder="1"/>
    <xf numFmtId="168" fontId="51" fillId="0" borderId="11" xfId="8" applyNumberFormat="1" applyFont="1" applyBorder="1"/>
    <xf numFmtId="9" fontId="50" fillId="0" borderId="0" xfId="145" applyFont="1"/>
    <xf numFmtId="0" fontId="57" fillId="0" borderId="0" xfId="8" applyFont="1" applyAlignment="1">
      <alignment horizontal="center"/>
    </xf>
  </cellXfs>
  <cellStyles count="157">
    <cellStyle name="20% - 1. jelölőszín" xfId="14" xr:uid="{00000000-0005-0000-0000-000000000000}"/>
    <cellStyle name="20% - 2. jelölőszín" xfId="15" xr:uid="{00000000-0005-0000-0000-000001000000}"/>
    <cellStyle name="20% - 3. jelölőszín" xfId="16" xr:uid="{00000000-0005-0000-0000-000002000000}"/>
    <cellStyle name="20% - 4. jelölőszín" xfId="17" xr:uid="{00000000-0005-0000-0000-000003000000}"/>
    <cellStyle name="20% - 5. jelölőszín" xfId="18" xr:uid="{00000000-0005-0000-0000-000004000000}"/>
    <cellStyle name="20% - 6. jelölőszín" xfId="19" xr:uid="{00000000-0005-0000-0000-000005000000}"/>
    <cellStyle name="20% - Accent1 2" xfId="20" xr:uid="{00000000-0005-0000-0000-000006000000}"/>
    <cellStyle name="20% - Accent2 2" xfId="21" xr:uid="{00000000-0005-0000-0000-000007000000}"/>
    <cellStyle name="20% - Accent3 2" xfId="22" xr:uid="{00000000-0005-0000-0000-000008000000}"/>
    <cellStyle name="20% - Accent4 2" xfId="23" xr:uid="{00000000-0005-0000-0000-000009000000}"/>
    <cellStyle name="20% - Accent5 2" xfId="24" xr:uid="{00000000-0005-0000-0000-00000A000000}"/>
    <cellStyle name="20% - Accent6 2" xfId="25" xr:uid="{00000000-0005-0000-0000-00000B000000}"/>
    <cellStyle name="40% - 1. jelölőszín" xfId="26" xr:uid="{00000000-0005-0000-0000-00000C000000}"/>
    <cellStyle name="40% - 2. jelölőszín" xfId="27" xr:uid="{00000000-0005-0000-0000-00000D000000}"/>
    <cellStyle name="40% - 3. jelölőszín" xfId="28" xr:uid="{00000000-0005-0000-0000-00000E000000}"/>
    <cellStyle name="40% - 4. jelölőszín" xfId="29" xr:uid="{00000000-0005-0000-0000-00000F000000}"/>
    <cellStyle name="40% - 5. jelölőszín" xfId="30" xr:uid="{00000000-0005-0000-0000-000010000000}"/>
    <cellStyle name="40% - 6. jelölőszín" xfId="31" xr:uid="{00000000-0005-0000-0000-000011000000}"/>
    <cellStyle name="40% - Accent1 2" xfId="32" xr:uid="{00000000-0005-0000-0000-000012000000}"/>
    <cellStyle name="40% - Accent2 2" xfId="33" xr:uid="{00000000-0005-0000-0000-000013000000}"/>
    <cellStyle name="40% - Accent3 2" xfId="34" xr:uid="{00000000-0005-0000-0000-000014000000}"/>
    <cellStyle name="40% - Accent4 2" xfId="35" xr:uid="{00000000-0005-0000-0000-000015000000}"/>
    <cellStyle name="40% - Accent5 2" xfId="36" xr:uid="{00000000-0005-0000-0000-000016000000}"/>
    <cellStyle name="40% - Accent6 2" xfId="37" xr:uid="{00000000-0005-0000-0000-000017000000}"/>
    <cellStyle name="60% - 1. jelölőszín" xfId="38" xr:uid="{00000000-0005-0000-0000-000018000000}"/>
    <cellStyle name="60% - 2. jelölőszín" xfId="39" xr:uid="{00000000-0005-0000-0000-000019000000}"/>
    <cellStyle name="60% - 3. jelölőszín" xfId="40" xr:uid="{00000000-0005-0000-0000-00001A000000}"/>
    <cellStyle name="60% - 4. jelölőszín" xfId="41" xr:uid="{00000000-0005-0000-0000-00001B000000}"/>
    <cellStyle name="60% - 5. jelölőszín" xfId="42" xr:uid="{00000000-0005-0000-0000-00001C000000}"/>
    <cellStyle name="60% - 6. jelölőszín" xfId="43" xr:uid="{00000000-0005-0000-0000-00001D000000}"/>
    <cellStyle name="60% - Accent1 2" xfId="44" xr:uid="{00000000-0005-0000-0000-00001E000000}"/>
    <cellStyle name="60% - Accent2 2" xfId="45" xr:uid="{00000000-0005-0000-0000-00001F000000}"/>
    <cellStyle name="60% - Accent3 2" xfId="46" xr:uid="{00000000-0005-0000-0000-000020000000}"/>
    <cellStyle name="60% - Accent4 2" xfId="47" xr:uid="{00000000-0005-0000-0000-000021000000}"/>
    <cellStyle name="60% - Accent5 2" xfId="48" xr:uid="{00000000-0005-0000-0000-000022000000}"/>
    <cellStyle name="60% - Accent6 2" xfId="49" xr:uid="{00000000-0005-0000-0000-000023000000}"/>
    <cellStyle name="Accent1 2" xfId="50" xr:uid="{00000000-0005-0000-0000-000024000000}"/>
    <cellStyle name="Accent2 2" xfId="51" xr:uid="{00000000-0005-0000-0000-000025000000}"/>
    <cellStyle name="Accent3 2" xfId="52" xr:uid="{00000000-0005-0000-0000-000026000000}"/>
    <cellStyle name="Accent4 2" xfId="53" xr:uid="{00000000-0005-0000-0000-000027000000}"/>
    <cellStyle name="Accent5 2" xfId="54" xr:uid="{00000000-0005-0000-0000-000028000000}"/>
    <cellStyle name="Accent6 2" xfId="55" xr:uid="{00000000-0005-0000-0000-000029000000}"/>
    <cellStyle name="Bad 2" xfId="56" xr:uid="{00000000-0005-0000-0000-00002A000000}"/>
    <cellStyle name="Bevitel" xfId="57" xr:uid="{00000000-0005-0000-0000-00002B000000}"/>
    <cellStyle name="Bun" xfId="58" xr:uid="{00000000-0005-0000-0000-00002C000000}"/>
    <cellStyle name="Calcul" xfId="59" xr:uid="{00000000-0005-0000-0000-00002D000000}"/>
    <cellStyle name="Calculation 2" xfId="60" xr:uid="{00000000-0005-0000-0000-00002E000000}"/>
    <cellStyle name="Celulă legată" xfId="61" xr:uid="{00000000-0005-0000-0000-00002F000000}"/>
    <cellStyle name="Check Cell 2" xfId="62" xr:uid="{00000000-0005-0000-0000-000030000000}"/>
    <cellStyle name="Cím" xfId="63" xr:uid="{00000000-0005-0000-0000-000031000000}"/>
    <cellStyle name="Címsor 1" xfId="64" xr:uid="{00000000-0005-0000-0000-000032000000}"/>
    <cellStyle name="Címsor 2" xfId="65" xr:uid="{00000000-0005-0000-0000-000033000000}"/>
    <cellStyle name="Címsor 3" xfId="66" xr:uid="{00000000-0005-0000-0000-000034000000}"/>
    <cellStyle name="Címsor 4" xfId="67" xr:uid="{00000000-0005-0000-0000-000035000000}"/>
    <cellStyle name="Comma" xfId="1" builtinId="3"/>
    <cellStyle name="Comma 10" xfId="156" xr:uid="{00000000-0005-0000-0000-000037000000}"/>
    <cellStyle name="Comma 2" xfId="2" xr:uid="{00000000-0005-0000-0000-000038000000}"/>
    <cellStyle name="Comma 2 2" xfId="3" xr:uid="{00000000-0005-0000-0000-000039000000}"/>
    <cellStyle name="Comma 2 2 2" xfId="138" xr:uid="{00000000-0005-0000-0000-00003A000000}"/>
    <cellStyle name="Comma 2 3" xfId="4" xr:uid="{00000000-0005-0000-0000-00003B000000}"/>
    <cellStyle name="Comma 2 4" xfId="68" xr:uid="{00000000-0005-0000-0000-00003C000000}"/>
    <cellStyle name="Comma 2 5" xfId="139" xr:uid="{00000000-0005-0000-0000-00003D000000}"/>
    <cellStyle name="Comma 3" xfId="5" xr:uid="{00000000-0005-0000-0000-00003E000000}"/>
    <cellStyle name="Comma 3 2" xfId="69" xr:uid="{00000000-0005-0000-0000-00003F000000}"/>
    <cellStyle name="Comma 3 2 2" xfId="142" xr:uid="{00000000-0005-0000-0000-000040000000}"/>
    <cellStyle name="Comma 3 3" xfId="141" xr:uid="{00000000-0005-0000-0000-000041000000}"/>
    <cellStyle name="Comma 4" xfId="6" xr:uid="{00000000-0005-0000-0000-000042000000}"/>
    <cellStyle name="Comma 4 2" xfId="70" xr:uid="{00000000-0005-0000-0000-000043000000}"/>
    <cellStyle name="Comma 4 3" xfId="143" xr:uid="{00000000-0005-0000-0000-000044000000}"/>
    <cellStyle name="Comma 5" xfId="7" xr:uid="{00000000-0005-0000-0000-000045000000}"/>
    <cellStyle name="Comma 5 2" xfId="71" xr:uid="{00000000-0005-0000-0000-000046000000}"/>
    <cellStyle name="Comma 5 3" xfId="148" xr:uid="{00000000-0005-0000-0000-000047000000}"/>
    <cellStyle name="Comma 6" xfId="72" xr:uid="{00000000-0005-0000-0000-000048000000}"/>
    <cellStyle name="Comma 7" xfId="147" xr:uid="{00000000-0005-0000-0000-000049000000}"/>
    <cellStyle name="Comma 8" xfId="150" xr:uid="{00000000-0005-0000-0000-00004A000000}"/>
    <cellStyle name="Comma 9" xfId="152" xr:uid="{00000000-0005-0000-0000-00004B000000}"/>
    <cellStyle name="Ellenőrzőcella" xfId="73" xr:uid="{00000000-0005-0000-0000-00004C000000}"/>
    <cellStyle name="Eronat" xfId="74" xr:uid="{00000000-0005-0000-0000-00004D000000}"/>
    <cellStyle name="Explanatory Text 2" xfId="75" xr:uid="{00000000-0005-0000-0000-00004E000000}"/>
    <cellStyle name="Figyelmeztetés" xfId="76" xr:uid="{00000000-0005-0000-0000-00004F000000}"/>
    <cellStyle name="Good 2" xfId="77" xr:uid="{00000000-0005-0000-0000-000050000000}"/>
    <cellStyle name="Heading 1 2" xfId="78" xr:uid="{00000000-0005-0000-0000-000051000000}"/>
    <cellStyle name="Heading 2 2" xfId="79" xr:uid="{00000000-0005-0000-0000-000052000000}"/>
    <cellStyle name="Heading 3 2" xfId="80" xr:uid="{00000000-0005-0000-0000-000053000000}"/>
    <cellStyle name="Heading 4 2" xfId="81" xr:uid="{00000000-0005-0000-0000-000054000000}"/>
    <cellStyle name="Hivatkozott cella" xfId="82" xr:uid="{00000000-0005-0000-0000-000055000000}"/>
    <cellStyle name="Hyperlink 2" xfId="154" xr:uid="{00000000-0005-0000-0000-000056000000}"/>
    <cellStyle name="Ieșire" xfId="83" xr:uid="{00000000-0005-0000-0000-000057000000}"/>
    <cellStyle name="Input 2" xfId="84" xr:uid="{00000000-0005-0000-0000-000058000000}"/>
    <cellStyle name="Intrare" xfId="85" xr:uid="{00000000-0005-0000-0000-000059000000}"/>
    <cellStyle name="Jegyzet" xfId="86" xr:uid="{00000000-0005-0000-0000-00005A000000}"/>
    <cellStyle name="Jelölőszín (1)" xfId="87" xr:uid="{00000000-0005-0000-0000-00005B000000}"/>
    <cellStyle name="Jelölőszín (2)" xfId="88" xr:uid="{00000000-0005-0000-0000-00005C000000}"/>
    <cellStyle name="Jelölőszín (3)" xfId="89" xr:uid="{00000000-0005-0000-0000-00005D000000}"/>
    <cellStyle name="Jelölőszín (4)" xfId="90" xr:uid="{00000000-0005-0000-0000-00005E000000}"/>
    <cellStyle name="Jelölőszín (5)" xfId="91" xr:uid="{00000000-0005-0000-0000-00005F000000}"/>
    <cellStyle name="Jelölőszín (6)" xfId="92" xr:uid="{00000000-0005-0000-0000-000060000000}"/>
    <cellStyle name="Jó" xfId="93" xr:uid="{00000000-0005-0000-0000-000061000000}"/>
    <cellStyle name="Kimenet" xfId="94" xr:uid="{00000000-0005-0000-0000-000062000000}"/>
    <cellStyle name="Linked Cell 2" xfId="95" xr:uid="{00000000-0005-0000-0000-000063000000}"/>
    <cellStyle name="Magyarázó szöveg" xfId="96" xr:uid="{00000000-0005-0000-0000-000064000000}"/>
    <cellStyle name="Neutral 2" xfId="97" xr:uid="{00000000-0005-0000-0000-000065000000}"/>
    <cellStyle name="Neutru" xfId="98" xr:uid="{00000000-0005-0000-0000-000066000000}"/>
    <cellStyle name="Normal" xfId="0" builtinId="0"/>
    <cellStyle name="Normal 10" xfId="118" xr:uid="{00000000-0005-0000-0000-000068000000}"/>
    <cellStyle name="Normal 11" xfId="146" xr:uid="{00000000-0005-0000-0000-000069000000}"/>
    <cellStyle name="Normal 12" xfId="149" xr:uid="{00000000-0005-0000-0000-00006A000000}"/>
    <cellStyle name="Normal 13" xfId="151" xr:uid="{00000000-0005-0000-0000-00006B000000}"/>
    <cellStyle name="Normal 14" xfId="155" xr:uid="{00000000-0005-0000-0000-00006C000000}"/>
    <cellStyle name="Normal 2" xfId="8" xr:uid="{00000000-0005-0000-0000-00006D000000}"/>
    <cellStyle name="Normal 2 2" xfId="100" xr:uid="{00000000-0005-0000-0000-00006E000000}"/>
    <cellStyle name="Normal 2 2 2" xfId="144" xr:uid="{00000000-0005-0000-0000-00006F000000}"/>
    <cellStyle name="Normal 2 3" xfId="99" xr:uid="{00000000-0005-0000-0000-000070000000}"/>
    <cellStyle name="Normal 2 4" xfId="140" xr:uid="{00000000-0005-0000-0000-000071000000}"/>
    <cellStyle name="Normal 2_Serviciul de transport 2014 - 12 luni" xfId="101" xr:uid="{00000000-0005-0000-0000-000072000000}"/>
    <cellStyle name="Normal 3" xfId="9" xr:uid="{00000000-0005-0000-0000-000073000000}"/>
    <cellStyle name="Normal 3 2" xfId="103" xr:uid="{00000000-0005-0000-0000-000074000000}"/>
    <cellStyle name="Normal 3 3" xfId="104" xr:uid="{00000000-0005-0000-0000-000075000000}"/>
    <cellStyle name="Normal 3 4" xfId="102" xr:uid="{00000000-0005-0000-0000-000076000000}"/>
    <cellStyle name="Normal 3_~3586153" xfId="105" xr:uid="{00000000-0005-0000-0000-000077000000}"/>
    <cellStyle name="Normal 4" xfId="10" xr:uid="{00000000-0005-0000-0000-000078000000}"/>
    <cellStyle name="Normal 4 2" xfId="106" xr:uid="{00000000-0005-0000-0000-000079000000}"/>
    <cellStyle name="Normal 5" xfId="11" xr:uid="{00000000-0005-0000-0000-00007A000000}"/>
    <cellStyle name="Normal 5 2" xfId="108" xr:uid="{00000000-0005-0000-0000-00007B000000}"/>
    <cellStyle name="Normal 5 3" xfId="109" xr:uid="{00000000-0005-0000-0000-00007C000000}"/>
    <cellStyle name="Normal 5 3 2" xfId="110" xr:uid="{00000000-0005-0000-0000-00007D000000}"/>
    <cellStyle name="Normal 5 3_Serviciul de transport 2014 - 12 luni" xfId="111" xr:uid="{00000000-0005-0000-0000-00007E000000}"/>
    <cellStyle name="Normal 5 4" xfId="107" xr:uid="{00000000-0005-0000-0000-00007F000000}"/>
    <cellStyle name="Normal 5_Alocare Capacitate octombrie 2014" xfId="112" xr:uid="{00000000-0005-0000-0000-000080000000}"/>
    <cellStyle name="Normal 6" xfId="113" xr:uid="{00000000-0005-0000-0000-000081000000}"/>
    <cellStyle name="Normal 7" xfId="114" xr:uid="{00000000-0005-0000-0000-000082000000}"/>
    <cellStyle name="Normal 7 2" xfId="115" xr:uid="{00000000-0005-0000-0000-000083000000}"/>
    <cellStyle name="Normal 8" xfId="116" xr:uid="{00000000-0005-0000-0000-000084000000}"/>
    <cellStyle name="Normal 9" xfId="117" xr:uid="{00000000-0005-0000-0000-000085000000}"/>
    <cellStyle name="Notă" xfId="119" xr:uid="{00000000-0005-0000-0000-000086000000}"/>
    <cellStyle name="Note 2" xfId="120" xr:uid="{00000000-0005-0000-0000-000087000000}"/>
    <cellStyle name="Összesen" xfId="121" xr:uid="{00000000-0005-0000-0000-000088000000}"/>
    <cellStyle name="Output 2" xfId="122" xr:uid="{00000000-0005-0000-0000-000089000000}"/>
    <cellStyle name="Percent" xfId="145" builtinId="5"/>
    <cellStyle name="Percent 2" xfId="12" xr:uid="{00000000-0005-0000-0000-00008B000000}"/>
    <cellStyle name="Percent 2 2" xfId="123" xr:uid="{00000000-0005-0000-0000-00008C000000}"/>
    <cellStyle name="Percent 2 2 12" xfId="153" xr:uid="{00000000-0005-0000-0000-00008D000000}"/>
    <cellStyle name="Rossz" xfId="124" xr:uid="{00000000-0005-0000-0000-00008E000000}"/>
    <cellStyle name="Semleges" xfId="125" xr:uid="{00000000-0005-0000-0000-00008F000000}"/>
    <cellStyle name="Standard_2000.10.20 Spreadsheet CBT Settlement - Draft" xfId="13" xr:uid="{00000000-0005-0000-0000-000090000000}"/>
    <cellStyle name="Számítás" xfId="126" xr:uid="{00000000-0005-0000-0000-000091000000}"/>
    <cellStyle name="Text avertisment" xfId="127" xr:uid="{00000000-0005-0000-0000-000092000000}"/>
    <cellStyle name="Text explicativ" xfId="128" xr:uid="{00000000-0005-0000-0000-000093000000}"/>
    <cellStyle name="Title 2" xfId="129" xr:uid="{00000000-0005-0000-0000-000094000000}"/>
    <cellStyle name="Titlu" xfId="130" xr:uid="{00000000-0005-0000-0000-000095000000}"/>
    <cellStyle name="Titlu 1" xfId="131" xr:uid="{00000000-0005-0000-0000-000096000000}"/>
    <cellStyle name="Titlu 2" xfId="132" xr:uid="{00000000-0005-0000-0000-000097000000}"/>
    <cellStyle name="Titlu 3" xfId="133" xr:uid="{00000000-0005-0000-0000-000098000000}"/>
    <cellStyle name="Titlu 4" xfId="134" xr:uid="{00000000-0005-0000-0000-000099000000}"/>
    <cellStyle name="Total 2" xfId="135" xr:uid="{00000000-0005-0000-0000-00009A000000}"/>
    <cellStyle name="Verificare celulă" xfId="136" xr:uid="{00000000-0005-0000-0000-00009B000000}"/>
    <cellStyle name="Warning Text 2" xfId="137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ei\AppData\Local\Temp\notesE1EF34\Trans_MacheteMonit_SSCo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lena.pirvu\Desktop\Cogenerare%202018\RAPORT%20%20SCHEMA\raport_sche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tributie_L"/>
      <sheetName val="Bonus_L"/>
      <sheetName val="Fin_Excep_L"/>
      <sheetName val="BonusNecuvNeac_A"/>
      <sheetName val="Supracomp_A"/>
    </sheetNames>
    <sheetDataSet>
      <sheetData sheetId="0">
        <row r="13">
          <cell r="B13" t="str">
            <v>ianuarie</v>
          </cell>
        </row>
        <row r="14">
          <cell r="B14" t="str">
            <v>februarie</v>
          </cell>
        </row>
        <row r="15">
          <cell r="B15" t="str">
            <v>martie</v>
          </cell>
        </row>
        <row r="16">
          <cell r="B16" t="str">
            <v>aprilie</v>
          </cell>
        </row>
        <row r="17">
          <cell r="B17" t="str">
            <v>mai</v>
          </cell>
        </row>
        <row r="18">
          <cell r="B18" t="str">
            <v>iunie</v>
          </cell>
        </row>
        <row r="19">
          <cell r="B19" t="str">
            <v>iulie</v>
          </cell>
        </row>
        <row r="20">
          <cell r="B20" t="str">
            <v>august</v>
          </cell>
        </row>
        <row r="21">
          <cell r="B21" t="str">
            <v>septembrie</v>
          </cell>
        </row>
        <row r="22">
          <cell r="B22" t="str">
            <v>octombrie</v>
          </cell>
        </row>
        <row r="23">
          <cell r="B23" t="str">
            <v>noiembrie</v>
          </cell>
        </row>
        <row r="24">
          <cell r="B24" t="str">
            <v>decembrie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"/>
      <sheetName val="Agregate"/>
      <sheetName val="Producatori"/>
      <sheetName val="Combustibil"/>
      <sheetName val="Centralizator A3 2018  (2)"/>
      <sheetName val="Raport 2018"/>
      <sheetName val="Raport  2017"/>
      <sheetName val="Ord 78_ 2016 pt 2017"/>
      <sheetName val="Ord 43_2017 pt iul 2017"/>
      <sheetName val="Septembrie 2018 lucru  ANRE"/>
      <sheetName val="August 2018 lucru  ANRE   "/>
      <sheetName val="Iulie 2018 lucru  ANRE  "/>
      <sheetName val="Iunie 2018 lucru  ANRE "/>
      <sheetName val="Mai 2018 lucru  ANRE "/>
      <sheetName val="Aprilie 2018 lucru  ANRE"/>
      <sheetName val="Martie  2018 lucru  ANRE"/>
      <sheetName val="Februarie 2018 ANRE "/>
      <sheetName val="Ianuarie  2018 ANRE"/>
      <sheetName val="Raport SS 2011-2018 "/>
    </sheetNames>
    <sheetDataSet>
      <sheetData sheetId="0">
        <row r="2">
          <cell r="A2" t="str">
            <v>4/2011</v>
          </cell>
        </row>
      </sheetData>
      <sheetData sheetId="1"/>
      <sheetData sheetId="2">
        <row r="2">
          <cell r="A2" t="str">
            <v>RAAN</v>
          </cell>
        </row>
        <row r="3">
          <cell r="A3" t="str">
            <v>Veolia</v>
          </cell>
        </row>
        <row r="4">
          <cell r="A4" t="str">
            <v>Electrocentrale Bucuresti</v>
          </cell>
        </row>
        <row r="5">
          <cell r="A5" t="str">
            <v>Termocentrale Oradea</v>
          </cell>
        </row>
        <row r="6">
          <cell r="A6" t="str">
            <v>BEPCO</v>
          </cell>
        </row>
        <row r="7">
          <cell r="A7" t="str">
            <v>BEPCO</v>
          </cell>
        </row>
        <row r="8">
          <cell r="A8" t="str">
            <v>BEPCO</v>
          </cell>
        </row>
        <row r="9">
          <cell r="A9" t="str">
            <v>BEPCO</v>
          </cell>
        </row>
        <row r="10">
          <cell r="A10" t="str">
            <v>ENERGY COGENERATION GROUP ZIMNICEA (fosta BIOFUEL ENERGY)</v>
          </cell>
        </row>
        <row r="11">
          <cell r="A11" t="str">
            <v>CE OLTENIA (fost CEN CRAIOVA)</v>
          </cell>
        </row>
        <row r="12">
          <cell r="A12" t="str">
            <v>CET ARAD</v>
          </cell>
        </row>
        <row r="13">
          <cell r="A13" t="str">
            <v>CET BACAU (S.C. THERMOENERGY GROUP S.A.)</v>
          </cell>
        </row>
        <row r="14">
          <cell r="A14" t="str">
            <v>CET BACAU</v>
          </cell>
        </row>
        <row r="15">
          <cell r="A15" t="str">
            <v>CET GOVORA</v>
          </cell>
        </row>
        <row r="16">
          <cell r="A16" t="str">
            <v>CET GRIVITA</v>
          </cell>
        </row>
        <row r="17">
          <cell r="A17" t="str">
            <v>S.C  VEOLIA ENERGIE IASI S.A. (S.C.DALKIA TERMO IASI)</v>
          </cell>
        </row>
        <row r="18">
          <cell r="A18" t="str">
            <v>S.C  VEOLIA ENERGIE IASI S.A. (S.C.DALKIA TERMO IASI)</v>
          </cell>
        </row>
        <row r="19">
          <cell r="A19" t="str">
            <v xml:space="preserve">COLONIA CLUJ NAPOCA SRL 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COLTERM TIMISOARA CET Freidorf</v>
          </cell>
        </row>
        <row r="23">
          <cell r="A23" t="str">
            <v>COMPA SIBIU</v>
          </cell>
        </row>
        <row r="24">
          <cell r="A24" t="str">
            <v>CONTOUR GLOBAL Ploiesti</v>
          </cell>
        </row>
        <row r="25">
          <cell r="A25" t="str">
            <v>DALKIA Ploiesti (S.C. VEOLIA ENERGIE PRAHOVA  S.R.L.)</v>
          </cell>
        </row>
        <row r="26">
          <cell r="A26" t="str">
            <v>ECOGEN ENERGY Buzau</v>
          </cell>
        </row>
        <row r="27">
          <cell r="A27" t="str">
            <v>ELCEN BUCURESTI</v>
          </cell>
        </row>
        <row r="28">
          <cell r="A28" t="str">
            <v>ELCEN BUCURESTI</v>
          </cell>
        </row>
        <row r="29">
          <cell r="A29" t="str">
            <v>ELCEN BUCURESTI</v>
          </cell>
        </row>
        <row r="30">
          <cell r="A30" t="str">
            <v>ELCEN BUCURESTI</v>
          </cell>
        </row>
        <row r="31">
          <cell r="A31" t="str">
            <v>ELCEN BUCURESTI</v>
          </cell>
        </row>
        <row r="32">
          <cell r="A32" t="str">
            <v xml:space="preserve">S.C COMPLEXUL HUNEDOARA </v>
          </cell>
        </row>
        <row r="33">
          <cell r="A33" t="str">
            <v>SC COMPLEXUL HUNEDOARA</v>
          </cell>
        </row>
        <row r="34">
          <cell r="A34" t="str">
            <v>ELCEN GALATI</v>
          </cell>
        </row>
        <row r="35">
          <cell r="A35" t="str">
            <v>ELCEN ORADEA</v>
          </cell>
        </row>
        <row r="36">
          <cell r="A36" t="str">
            <v xml:space="preserve">TERMOFICARE ORADEA </v>
          </cell>
        </row>
        <row r="37">
          <cell r="A37" t="str">
            <v>ENET FOCSANI</v>
          </cell>
        </row>
        <row r="38">
          <cell r="A38" t="str">
            <v>INTERAGRO SRL Zimnicea</v>
          </cell>
        </row>
        <row r="39">
          <cell r="A39" t="str">
            <v>MODERN CALOR Botosani</v>
          </cell>
        </row>
        <row r="40">
          <cell r="A40" t="str">
            <v>OMV- CET Petrom City</v>
          </cell>
        </row>
        <row r="41">
          <cell r="A41" t="str">
            <v>RAAN  CET Halanga</v>
          </cell>
        </row>
        <row r="42">
          <cell r="A42" t="str">
            <v>RULMENTI BARLAD</v>
          </cell>
        </row>
        <row r="43">
          <cell r="A43" t="str">
            <v>SERVICII COMUNALE RADAUTI</v>
          </cell>
        </row>
        <row r="44">
          <cell r="A44" t="str">
            <v>UATAA MOTRU</v>
          </cell>
        </row>
        <row r="45">
          <cell r="A45" t="str">
            <v>UPB</v>
          </cell>
        </row>
        <row r="46">
          <cell r="A46" t="str">
            <v>VEST ENERGO</v>
          </cell>
        </row>
        <row r="47">
          <cell r="A47" t="str">
            <v>ZAHARUL LUDUS (S.C. TEREOS ROMANIA)</v>
          </cell>
        </row>
        <row r="48">
          <cell r="A48" t="str">
            <v>CET LUKOIL</v>
          </cell>
        </row>
        <row r="49">
          <cell r="A49" t="str">
            <v>SC ELECTRO ENERGY SUD SRL GIURGIU</v>
          </cell>
        </row>
        <row r="50">
          <cell r="A50" t="str">
            <v>SC PETROCART SA PIATRA NEAMT</v>
          </cell>
        </row>
        <row r="51">
          <cell r="A51" t="str">
            <v>S.C PREFAB S.A</v>
          </cell>
        </row>
        <row r="52">
          <cell r="A52" t="str">
            <v>S.C DONAU CHEM S.R.L</v>
          </cell>
        </row>
        <row r="53">
          <cell r="A53" t="str">
            <v>S.C POLIGEN POWER ENERGY S.R.L</v>
          </cell>
        </row>
        <row r="54">
          <cell r="A54" t="str">
            <v>S.C ELECTROUTILAJ S.A. Campina</v>
          </cell>
        </row>
        <row r="55">
          <cell r="A55" t="str">
            <v>S.C. SOCERAM S.A. Campina</v>
          </cell>
        </row>
        <row r="56">
          <cell r="A56" t="str">
            <v>S.C. GAS ENERGY ECOTHERM S.A.</v>
          </cell>
        </row>
        <row r="57">
          <cell r="A57" t="str">
            <v>RAGCL PASCANI</v>
          </cell>
        </row>
      </sheetData>
      <sheetData sheetId="3">
        <row r="2">
          <cell r="A2" t="str">
            <v>CS</v>
          </cell>
        </row>
        <row r="3">
          <cell r="A3" t="str">
            <v>TGN</v>
          </cell>
        </row>
        <row r="4">
          <cell r="A4" t="str">
            <v>DGN</v>
          </cell>
        </row>
      </sheetData>
      <sheetData sheetId="4"/>
      <sheetData sheetId="5"/>
      <sheetData sheetId="6"/>
      <sheetData sheetId="7">
        <row r="10">
          <cell r="H10" t="str">
            <v>An IV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3"/>
  <sheetViews>
    <sheetView topLeftCell="B1" workbookViewId="0">
      <selection activeCell="I15" sqref="I15:I18"/>
    </sheetView>
  </sheetViews>
  <sheetFormatPr defaultRowHeight="14.4"/>
  <cols>
    <col min="2" max="2" width="16.88671875" customWidth="1"/>
    <col min="3" max="3" width="17.44140625" customWidth="1"/>
    <col min="4" max="4" width="18.6640625" customWidth="1"/>
    <col min="5" max="5" width="9.109375"/>
    <col min="7" max="7" width="17.6640625" customWidth="1"/>
    <col min="8" max="8" width="18" customWidth="1"/>
    <col min="9" max="9" width="19" customWidth="1"/>
    <col min="10" max="10" width="17" bestFit="1" customWidth="1"/>
    <col min="12" max="12" width="10.33203125" customWidth="1"/>
    <col min="13" max="13" width="13.44140625" customWidth="1"/>
    <col min="14" max="15" width="16.44140625" customWidth="1"/>
    <col min="16" max="16" width="16.33203125" customWidth="1"/>
    <col min="17" max="17" width="30.5546875" customWidth="1"/>
  </cols>
  <sheetData>
    <row r="2" spans="1:17" ht="18">
      <c r="B2" s="47" t="s">
        <v>26</v>
      </c>
    </row>
    <row r="3" spans="1:17" ht="25.8">
      <c r="B3" s="2"/>
    </row>
    <row r="4" spans="1:17" ht="15.6">
      <c r="C4" s="8" t="s">
        <v>20</v>
      </c>
      <c r="D4" s="33"/>
      <c r="E4" s="33"/>
      <c r="F4" s="33"/>
      <c r="G4" s="8" t="s">
        <v>22</v>
      </c>
      <c r="H4" s="33"/>
      <c r="I4" s="33"/>
      <c r="J4" s="3">
        <v>2.1900000000000001E-3</v>
      </c>
      <c r="K4" s="3" t="s">
        <v>1</v>
      </c>
      <c r="L4" s="33"/>
      <c r="M4" s="8" t="s">
        <v>25</v>
      </c>
      <c r="N4" s="33"/>
      <c r="O4" s="33"/>
      <c r="P4" s="33"/>
    </row>
    <row r="5" spans="1:17" ht="15" thickBot="1"/>
    <row r="6" spans="1:17" ht="53.4" thickBot="1">
      <c r="B6" s="6" t="s">
        <v>0</v>
      </c>
      <c r="C6" s="13" t="s">
        <v>21</v>
      </c>
      <c r="D6" s="14" t="s">
        <v>30</v>
      </c>
      <c r="G6" s="6" t="s">
        <v>0</v>
      </c>
      <c r="H6" s="13" t="s">
        <v>21</v>
      </c>
      <c r="I6" s="55" t="s">
        <v>31</v>
      </c>
      <c r="J6" s="7" t="s">
        <v>27</v>
      </c>
      <c r="M6" s="6" t="s">
        <v>0</v>
      </c>
      <c r="N6" s="13" t="s">
        <v>21</v>
      </c>
      <c r="O6" s="51" t="s">
        <v>28</v>
      </c>
      <c r="P6" s="14" t="s">
        <v>29</v>
      </c>
    </row>
    <row r="7" spans="1:17">
      <c r="A7" t="s">
        <v>23</v>
      </c>
      <c r="B7" s="15" t="s">
        <v>8</v>
      </c>
      <c r="C7" s="16">
        <v>3977258.5549999997</v>
      </c>
      <c r="D7" s="17">
        <v>101415173.92848001</v>
      </c>
      <c r="E7" s="27"/>
      <c r="F7" t="s">
        <v>23</v>
      </c>
      <c r="G7" s="11" t="s">
        <v>8</v>
      </c>
      <c r="H7" s="12">
        <v>2190398.9770000004</v>
      </c>
      <c r="I7" s="31">
        <v>8538102.1830499973</v>
      </c>
      <c r="J7" s="29">
        <f t="shared" ref="J7:J14" si="0">H7/C7-1</f>
        <v>-0.44926915192718708</v>
      </c>
      <c r="K7" s="34"/>
      <c r="L7" s="48" t="s">
        <v>24</v>
      </c>
      <c r="M7" s="35" t="s">
        <v>8</v>
      </c>
      <c r="N7" s="36">
        <v>2190398.9770000004</v>
      </c>
      <c r="O7" s="36"/>
      <c r="P7" s="37">
        <f>N7*J4*1000</f>
        <v>4796973.7596300012</v>
      </c>
    </row>
    <row r="8" spans="1:17">
      <c r="A8" t="s">
        <v>23</v>
      </c>
      <c r="B8" s="18" t="s">
        <v>9</v>
      </c>
      <c r="C8" s="10">
        <v>4125475.9139999994</v>
      </c>
      <c r="D8" s="19">
        <v>105206232.85340998</v>
      </c>
      <c r="E8" s="27"/>
      <c r="F8" t="s">
        <v>23</v>
      </c>
      <c r="G8" s="1" t="s">
        <v>9</v>
      </c>
      <c r="H8" s="10">
        <v>1516805.7680000002</v>
      </c>
      <c r="I8" s="32">
        <v>633658.15197999985</v>
      </c>
      <c r="J8" s="29">
        <f t="shared" si="0"/>
        <v>-0.63233192978956754</v>
      </c>
      <c r="K8" s="34"/>
      <c r="L8" s="48" t="s">
        <v>24</v>
      </c>
      <c r="M8" s="38" t="s">
        <v>9</v>
      </c>
      <c r="N8" s="39">
        <v>1516805.7680000002</v>
      </c>
      <c r="O8" s="36"/>
      <c r="P8" s="37">
        <f>N8*J4*1000</f>
        <v>3321804.6319200005</v>
      </c>
    </row>
    <row r="9" spans="1:17" ht="28.8">
      <c r="A9" t="s">
        <v>23</v>
      </c>
      <c r="B9" s="18" t="s">
        <v>10</v>
      </c>
      <c r="C9" s="10">
        <v>4205675.8120000008</v>
      </c>
      <c r="D9" s="19">
        <v>107048559.63146004</v>
      </c>
      <c r="E9" s="27"/>
      <c r="F9" t="s">
        <v>23</v>
      </c>
      <c r="G9" s="1" t="s">
        <v>10</v>
      </c>
      <c r="H9" s="10">
        <v>3082741.4168009991</v>
      </c>
      <c r="I9" s="32">
        <v>4388674.728480001</v>
      </c>
      <c r="J9" s="29">
        <f t="shared" si="0"/>
        <v>-0.2670045066229183</v>
      </c>
      <c r="K9" s="34"/>
      <c r="L9" s="48" t="s">
        <v>24</v>
      </c>
      <c r="M9" s="38" t="s">
        <v>10</v>
      </c>
      <c r="N9" s="39">
        <v>3082741.4168009991</v>
      </c>
      <c r="O9" s="36">
        <v>30000000</v>
      </c>
      <c r="P9" s="37">
        <f>N9*J4*1000+O9</f>
        <v>36751203.702794187</v>
      </c>
      <c r="Q9" s="56" t="s">
        <v>32</v>
      </c>
    </row>
    <row r="10" spans="1:17">
      <c r="A10" t="s">
        <v>23</v>
      </c>
      <c r="B10" s="18" t="s">
        <v>11</v>
      </c>
      <c r="C10" s="10">
        <v>3830722.1709999992</v>
      </c>
      <c r="D10" s="19">
        <v>97665082.448180035</v>
      </c>
      <c r="E10" s="27"/>
      <c r="F10" t="s">
        <v>23</v>
      </c>
      <c r="G10" s="1" t="s">
        <v>11</v>
      </c>
      <c r="H10" s="10">
        <v>2902919.8539430001</v>
      </c>
      <c r="I10" s="32">
        <v>919832.1119299999</v>
      </c>
      <c r="J10" s="29">
        <f t="shared" si="0"/>
        <v>-0.24220036735652872</v>
      </c>
      <c r="K10" s="34"/>
      <c r="L10" s="48" t="s">
        <v>24</v>
      </c>
      <c r="M10" s="38" t="s">
        <v>11</v>
      </c>
      <c r="N10" s="39">
        <v>2902919.8539430001</v>
      </c>
      <c r="O10" s="36"/>
      <c r="P10" s="37">
        <f>N10*J4*1000</f>
        <v>6357394.4801351707</v>
      </c>
    </row>
    <row r="11" spans="1:17">
      <c r="A11" t="s">
        <v>23</v>
      </c>
      <c r="B11" s="18" t="s">
        <v>12</v>
      </c>
      <c r="C11" s="10">
        <v>4192236.8460000013</v>
      </c>
      <c r="D11" s="19">
        <v>96844621.519319952</v>
      </c>
      <c r="E11" s="27"/>
      <c r="F11" t="s">
        <v>23</v>
      </c>
      <c r="G11" s="1" t="s">
        <v>12</v>
      </c>
      <c r="H11" s="10">
        <v>2683505.2500629998</v>
      </c>
      <c r="I11" s="32">
        <v>1212760.0032099998</v>
      </c>
      <c r="J11" s="29">
        <f t="shared" si="0"/>
        <v>-0.35988701291448955</v>
      </c>
      <c r="K11" s="34"/>
      <c r="L11" s="48" t="s">
        <v>24</v>
      </c>
      <c r="M11" s="38" t="s">
        <v>12</v>
      </c>
      <c r="N11" s="39">
        <v>2683505.2500629998</v>
      </c>
      <c r="O11" s="36"/>
      <c r="P11" s="37">
        <f>N11*J4*1000</f>
        <v>5876876.4976379694</v>
      </c>
    </row>
    <row r="12" spans="1:17">
      <c r="A12" t="s">
        <v>23</v>
      </c>
      <c r="B12" s="18" t="s">
        <v>13</v>
      </c>
      <c r="C12" s="10">
        <v>3881492.8769999989</v>
      </c>
      <c r="D12" s="19">
        <v>81132065.337310061</v>
      </c>
      <c r="E12" s="27"/>
      <c r="F12" t="s">
        <v>23</v>
      </c>
      <c r="G12" s="1" t="s">
        <v>13</v>
      </c>
      <c r="H12" s="10">
        <v>2008561.3570000008</v>
      </c>
      <c r="I12" s="32">
        <v>352692.71656999993</v>
      </c>
      <c r="J12" s="29">
        <f t="shared" si="0"/>
        <v>-0.48252865053499328</v>
      </c>
      <c r="K12" s="34"/>
      <c r="L12" s="48" t="s">
        <v>24</v>
      </c>
      <c r="M12" s="38" t="s">
        <v>13</v>
      </c>
      <c r="N12" s="39">
        <v>2008561.3570000008</v>
      </c>
      <c r="O12" s="36"/>
      <c r="P12" s="37">
        <f>N12*J4*1000</f>
        <v>4398749.3718300024</v>
      </c>
    </row>
    <row r="13" spans="1:17">
      <c r="A13" t="s">
        <v>23</v>
      </c>
      <c r="B13" s="18" t="s">
        <v>14</v>
      </c>
      <c r="C13" s="10">
        <v>3649754.388999999</v>
      </c>
      <c r="D13" s="19">
        <v>69264924.066879973</v>
      </c>
      <c r="E13" s="26"/>
      <c r="F13" t="s">
        <v>23</v>
      </c>
      <c r="G13" s="1" t="s">
        <v>14</v>
      </c>
      <c r="H13" s="10">
        <v>3317557.4900000007</v>
      </c>
      <c r="I13" s="32">
        <v>3639686.3983</v>
      </c>
      <c r="J13" s="29">
        <f t="shared" si="0"/>
        <v>-9.1018973770182199E-2</v>
      </c>
      <c r="K13" s="34"/>
      <c r="L13" s="48" t="s">
        <v>24</v>
      </c>
      <c r="M13" s="38" t="s">
        <v>14</v>
      </c>
      <c r="N13" s="39">
        <v>3317557.4900000007</v>
      </c>
      <c r="O13" s="36"/>
      <c r="P13" s="37">
        <f>N13*J4*1000</f>
        <v>7265450.9031000016</v>
      </c>
    </row>
    <row r="14" spans="1:17">
      <c r="A14" t="s">
        <v>23</v>
      </c>
      <c r="B14" s="18" t="s">
        <v>2</v>
      </c>
      <c r="C14" s="10">
        <v>3920246.5850000018</v>
      </c>
      <c r="D14" s="19">
        <v>67582511.369020015</v>
      </c>
      <c r="E14" s="28"/>
      <c r="F14" t="s">
        <v>23</v>
      </c>
      <c r="G14" s="1" t="s">
        <v>2</v>
      </c>
      <c r="H14" s="64">
        <v>3833375.9400000009</v>
      </c>
      <c r="I14" s="70">
        <v>767085.29983000131</v>
      </c>
      <c r="J14" s="29">
        <f t="shared" si="0"/>
        <v>-2.2159484898830906E-2</v>
      </c>
      <c r="K14" s="34"/>
      <c r="L14" s="48" t="s">
        <v>24</v>
      </c>
      <c r="M14" s="38" t="s">
        <v>2</v>
      </c>
      <c r="N14" s="39">
        <f>H14</f>
        <v>3833375.9400000009</v>
      </c>
      <c r="O14" s="36"/>
      <c r="P14" s="37">
        <f>N14*J4*1000</f>
        <v>8395093.3086000029</v>
      </c>
    </row>
    <row r="15" spans="1:17">
      <c r="A15" t="s">
        <v>23</v>
      </c>
      <c r="B15" s="18" t="s">
        <v>3</v>
      </c>
      <c r="C15" s="10">
        <v>3959335.375</v>
      </c>
      <c r="D15" s="19">
        <v>67874686.927000001</v>
      </c>
      <c r="E15" s="28"/>
      <c r="F15" s="48" t="s">
        <v>24</v>
      </c>
      <c r="G15" s="38" t="s">
        <v>3</v>
      </c>
      <c r="H15" s="39">
        <f>C15*(1+J15)</f>
        <v>3658425.8865</v>
      </c>
      <c r="I15" s="43">
        <f>H15*J4*1000</f>
        <v>8011952.6914350009</v>
      </c>
      <c r="J15" s="57">
        <v>-7.5999999999999998E-2</v>
      </c>
      <c r="K15" s="34"/>
      <c r="L15" s="48" t="s">
        <v>24</v>
      </c>
      <c r="M15" s="38" t="s">
        <v>3</v>
      </c>
      <c r="N15" s="39">
        <v>3761368.6062499997</v>
      </c>
      <c r="O15" s="36"/>
      <c r="P15" s="37">
        <f>N15*J4*1000</f>
        <v>8237397.2476875009</v>
      </c>
    </row>
    <row r="16" spans="1:17">
      <c r="A16" t="s">
        <v>23</v>
      </c>
      <c r="B16" s="18" t="s">
        <v>4</v>
      </c>
      <c r="C16" s="10">
        <v>3025435.4705000008</v>
      </c>
      <c r="D16" s="19">
        <v>51381857.559899986</v>
      </c>
      <c r="E16" s="28"/>
      <c r="F16" s="48" t="s">
        <v>24</v>
      </c>
      <c r="G16" s="38" t="s">
        <v>4</v>
      </c>
      <c r="H16" s="39">
        <f>C16*(1+J16)</f>
        <v>2795502.3747420008</v>
      </c>
      <c r="I16" s="43">
        <f>H16*J4*1000</f>
        <v>6122150.2006849824</v>
      </c>
      <c r="J16" s="57">
        <v>-7.5999999999999998E-2</v>
      </c>
      <c r="L16" s="48" t="s">
        <v>24</v>
      </c>
      <c r="M16" s="38" t="s">
        <v>4</v>
      </c>
      <c r="N16" s="39">
        <v>2874163.6969750007</v>
      </c>
      <c r="O16" s="36"/>
      <c r="P16" s="37">
        <f>N16*J4*1000</f>
        <v>6294418.4963752516</v>
      </c>
    </row>
    <row r="17" spans="1:16">
      <c r="A17" t="s">
        <v>23</v>
      </c>
      <c r="B17" s="18" t="s">
        <v>5</v>
      </c>
      <c r="C17" s="10">
        <v>3817506.0979999993</v>
      </c>
      <c r="D17" s="19">
        <v>41821903.280910037</v>
      </c>
      <c r="E17" s="28"/>
      <c r="F17" s="48" t="s">
        <v>24</v>
      </c>
      <c r="G17" s="38" t="s">
        <v>5</v>
      </c>
      <c r="H17" s="39">
        <f t="shared" ref="H17:H18" si="1">C17*(1+J17)</f>
        <v>3527375.6345519996</v>
      </c>
      <c r="I17" s="43">
        <f>H17*J4*1000</f>
        <v>7724952.63966888</v>
      </c>
      <c r="J17" s="57">
        <v>-7.5999999999999998E-2</v>
      </c>
      <c r="L17" s="48" t="s">
        <v>24</v>
      </c>
      <c r="M17" s="38" t="s">
        <v>5</v>
      </c>
      <c r="N17" s="40">
        <v>3626630.793099999</v>
      </c>
      <c r="O17" s="52"/>
      <c r="P17" s="37">
        <f>N17*J4*1000</f>
        <v>7942321.4368889984</v>
      </c>
    </row>
    <row r="18" spans="1:16" ht="15" thickBot="1">
      <c r="A18" t="s">
        <v>23</v>
      </c>
      <c r="B18" s="22" t="s">
        <v>6</v>
      </c>
      <c r="C18" s="20">
        <v>4571548.4599999972</v>
      </c>
      <c r="D18" s="21">
        <v>28641801.066660009</v>
      </c>
      <c r="E18" s="28"/>
      <c r="F18" s="48" t="s">
        <v>24</v>
      </c>
      <c r="G18" s="41" t="s">
        <v>6</v>
      </c>
      <c r="H18" s="39">
        <f t="shared" si="1"/>
        <v>4224110.7770399973</v>
      </c>
      <c r="I18" s="43">
        <f>H18*J4*1000</f>
        <v>9250802.601717595</v>
      </c>
      <c r="J18" s="57">
        <v>-7.5999999999999998E-2</v>
      </c>
      <c r="L18" s="48" t="s">
        <v>24</v>
      </c>
      <c r="M18" s="41" t="s">
        <v>6</v>
      </c>
      <c r="N18" s="42">
        <v>4342971.0369999968</v>
      </c>
      <c r="O18" s="53"/>
      <c r="P18" s="37">
        <f>N18*J4*1000</f>
        <v>9511106.5710299928</v>
      </c>
    </row>
    <row r="19" spans="1:16" ht="15" thickBot="1">
      <c r="B19" s="25" t="s">
        <v>17</v>
      </c>
      <c r="C19" s="23">
        <f>SUM(C7:C18)</f>
        <v>47156688.552499995</v>
      </c>
      <c r="D19" s="24">
        <f>SUM(D7:D18)</f>
        <v>915879419.98853004</v>
      </c>
      <c r="E19" s="28"/>
      <c r="G19" s="44" t="s">
        <v>18</v>
      </c>
      <c r="H19" s="45">
        <f>SUM(H7:H18)</f>
        <v>35741280.725640997</v>
      </c>
      <c r="I19" s="46">
        <f>SUM(I7:I18)</f>
        <v>51562349.726856455</v>
      </c>
      <c r="M19" s="44" t="s">
        <v>18</v>
      </c>
      <c r="N19" s="45">
        <f>SUM(N7:N18)</f>
        <v>36141000.186131999</v>
      </c>
      <c r="O19" s="54"/>
      <c r="P19" s="46">
        <f>SUM(P7:P18)</f>
        <v>109148790.40762909</v>
      </c>
    </row>
    <row r="21" spans="1:16">
      <c r="B21" s="61" t="s">
        <v>33</v>
      </c>
      <c r="C21" s="4">
        <f>SUM(C7:C14)</f>
        <v>31782863.149</v>
      </c>
      <c r="G21" s="62" t="s">
        <v>34</v>
      </c>
      <c r="H21" s="4">
        <f>SUM(H7:H14)</f>
        <v>21535866.052807003</v>
      </c>
      <c r="J21" s="59">
        <f>H21/C21-1</f>
        <v>-0.32240635615974711</v>
      </c>
    </row>
    <row r="22" spans="1:16">
      <c r="B22" s="65"/>
      <c r="C22" s="66"/>
      <c r="D22" s="48"/>
      <c r="E22" s="48"/>
      <c r="F22" s="48"/>
      <c r="G22" s="67"/>
      <c r="H22" s="68"/>
      <c r="I22" s="48"/>
      <c r="J22" s="69"/>
    </row>
    <row r="23" spans="1:16">
      <c r="J23" s="60"/>
    </row>
    <row r="24" spans="1:16">
      <c r="C24" s="30"/>
      <c r="J24" s="30"/>
    </row>
    <row r="25" spans="1:16">
      <c r="B25" s="49" t="s">
        <v>19</v>
      </c>
      <c r="E25" s="30"/>
      <c r="J25" s="30"/>
    </row>
    <row r="26" spans="1:16">
      <c r="B26" s="50" t="s">
        <v>15</v>
      </c>
      <c r="D26" s="30"/>
      <c r="E26" s="30"/>
      <c r="J26" s="30"/>
    </row>
    <row r="27" spans="1:16">
      <c r="B27" s="50" t="s">
        <v>16</v>
      </c>
      <c r="H27" s="63" t="s">
        <v>35</v>
      </c>
      <c r="I27" s="4"/>
      <c r="J27" s="30"/>
    </row>
    <row r="28" spans="1:16">
      <c r="H28" s="30"/>
      <c r="J28" s="30"/>
    </row>
    <row r="29" spans="1:16">
      <c r="H29" s="30"/>
      <c r="I29" s="9"/>
      <c r="J29" s="30"/>
    </row>
    <row r="30" spans="1:16">
      <c r="C30" s="58"/>
    </row>
    <row r="31" spans="1:16">
      <c r="C31" s="9"/>
    </row>
    <row r="32" spans="1:16">
      <c r="C32" s="9"/>
    </row>
    <row r="33" spans="3:3">
      <c r="C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F1:J45"/>
  <sheetViews>
    <sheetView tabSelected="1" topLeftCell="F1" zoomScaleNormal="100" zoomScaleSheetLayoutView="100" workbookViewId="0">
      <selection activeCell="F1" sqref="F1"/>
    </sheetView>
  </sheetViews>
  <sheetFormatPr defaultRowHeight="14.4"/>
  <cols>
    <col min="6" max="7" width="15.5546875" customWidth="1"/>
    <col min="8" max="8" width="16.6640625" customWidth="1"/>
    <col min="9" max="9" width="16.88671875" customWidth="1"/>
    <col min="10" max="10" width="14.33203125" customWidth="1"/>
    <col min="14" max="14" width="12.5546875" customWidth="1"/>
    <col min="21" max="21" width="19.6640625" customWidth="1"/>
    <col min="260" max="261" width="15.5546875" customWidth="1"/>
    <col min="262" max="262" width="15" customWidth="1"/>
    <col min="263" max="263" width="16.88671875" customWidth="1"/>
    <col min="264" max="264" width="16.44140625" customWidth="1"/>
    <col min="265" max="265" width="14.33203125" customWidth="1"/>
    <col min="266" max="266" width="18.44140625" customWidth="1"/>
    <col min="270" max="270" width="12.5546875" customWidth="1"/>
    <col min="277" max="277" width="19.6640625" customWidth="1"/>
    <col min="516" max="517" width="15.5546875" customWidth="1"/>
    <col min="518" max="518" width="15" customWidth="1"/>
    <col min="519" max="519" width="16.88671875" customWidth="1"/>
    <col min="520" max="520" width="16.44140625" customWidth="1"/>
    <col min="521" max="521" width="14.33203125" customWidth="1"/>
    <col min="522" max="522" width="18.44140625" customWidth="1"/>
    <col min="526" max="526" width="12.5546875" customWidth="1"/>
    <col min="533" max="533" width="19.6640625" customWidth="1"/>
    <col min="772" max="773" width="15.5546875" customWidth="1"/>
    <col min="774" max="774" width="15" customWidth="1"/>
    <col min="775" max="775" width="16.88671875" customWidth="1"/>
    <col min="776" max="776" width="16.44140625" customWidth="1"/>
    <col min="777" max="777" width="14.33203125" customWidth="1"/>
    <col min="778" max="778" width="18.44140625" customWidth="1"/>
    <col min="782" max="782" width="12.5546875" customWidth="1"/>
    <col min="789" max="789" width="19.6640625" customWidth="1"/>
    <col min="1028" max="1029" width="15.5546875" customWidth="1"/>
    <col min="1030" max="1030" width="15" customWidth="1"/>
    <col min="1031" max="1031" width="16.88671875" customWidth="1"/>
    <col min="1032" max="1032" width="16.44140625" customWidth="1"/>
    <col min="1033" max="1033" width="14.33203125" customWidth="1"/>
    <col min="1034" max="1034" width="18.44140625" customWidth="1"/>
    <col min="1038" max="1038" width="12.5546875" customWidth="1"/>
    <col min="1045" max="1045" width="19.6640625" customWidth="1"/>
    <col min="1284" max="1285" width="15.5546875" customWidth="1"/>
    <col min="1286" max="1286" width="15" customWidth="1"/>
    <col min="1287" max="1287" width="16.88671875" customWidth="1"/>
    <col min="1288" max="1288" width="16.44140625" customWidth="1"/>
    <col min="1289" max="1289" width="14.33203125" customWidth="1"/>
    <col min="1290" max="1290" width="18.44140625" customWidth="1"/>
    <col min="1294" max="1294" width="12.5546875" customWidth="1"/>
    <col min="1301" max="1301" width="19.6640625" customWidth="1"/>
    <col min="1540" max="1541" width="15.5546875" customWidth="1"/>
    <col min="1542" max="1542" width="15" customWidth="1"/>
    <col min="1543" max="1543" width="16.88671875" customWidth="1"/>
    <col min="1544" max="1544" width="16.44140625" customWidth="1"/>
    <col min="1545" max="1545" width="14.33203125" customWidth="1"/>
    <col min="1546" max="1546" width="18.44140625" customWidth="1"/>
    <col min="1550" max="1550" width="12.5546875" customWidth="1"/>
    <col min="1557" max="1557" width="19.6640625" customWidth="1"/>
    <col min="1796" max="1797" width="15.5546875" customWidth="1"/>
    <col min="1798" max="1798" width="15" customWidth="1"/>
    <col min="1799" max="1799" width="16.88671875" customWidth="1"/>
    <col min="1800" max="1800" width="16.44140625" customWidth="1"/>
    <col min="1801" max="1801" width="14.33203125" customWidth="1"/>
    <col min="1802" max="1802" width="18.44140625" customWidth="1"/>
    <col min="1806" max="1806" width="12.5546875" customWidth="1"/>
    <col min="1813" max="1813" width="19.6640625" customWidth="1"/>
    <col min="2052" max="2053" width="15.5546875" customWidth="1"/>
    <col min="2054" max="2054" width="15" customWidth="1"/>
    <col min="2055" max="2055" width="16.88671875" customWidth="1"/>
    <col min="2056" max="2056" width="16.44140625" customWidth="1"/>
    <col min="2057" max="2057" width="14.33203125" customWidth="1"/>
    <col min="2058" max="2058" width="18.44140625" customWidth="1"/>
    <col min="2062" max="2062" width="12.5546875" customWidth="1"/>
    <col min="2069" max="2069" width="19.6640625" customWidth="1"/>
    <col min="2308" max="2309" width="15.5546875" customWidth="1"/>
    <col min="2310" max="2310" width="15" customWidth="1"/>
    <col min="2311" max="2311" width="16.88671875" customWidth="1"/>
    <col min="2312" max="2312" width="16.44140625" customWidth="1"/>
    <col min="2313" max="2313" width="14.33203125" customWidth="1"/>
    <col min="2314" max="2314" width="18.44140625" customWidth="1"/>
    <col min="2318" max="2318" width="12.5546875" customWidth="1"/>
    <col min="2325" max="2325" width="19.6640625" customWidth="1"/>
    <col min="2564" max="2565" width="15.5546875" customWidth="1"/>
    <col min="2566" max="2566" width="15" customWidth="1"/>
    <col min="2567" max="2567" width="16.88671875" customWidth="1"/>
    <col min="2568" max="2568" width="16.44140625" customWidth="1"/>
    <col min="2569" max="2569" width="14.33203125" customWidth="1"/>
    <col min="2570" max="2570" width="18.44140625" customWidth="1"/>
    <col min="2574" max="2574" width="12.5546875" customWidth="1"/>
    <col min="2581" max="2581" width="19.6640625" customWidth="1"/>
    <col min="2820" max="2821" width="15.5546875" customWidth="1"/>
    <col min="2822" max="2822" width="15" customWidth="1"/>
    <col min="2823" max="2823" width="16.88671875" customWidth="1"/>
    <col min="2824" max="2824" width="16.44140625" customWidth="1"/>
    <col min="2825" max="2825" width="14.33203125" customWidth="1"/>
    <col min="2826" max="2826" width="18.44140625" customWidth="1"/>
    <col min="2830" max="2830" width="12.5546875" customWidth="1"/>
    <col min="2837" max="2837" width="19.6640625" customWidth="1"/>
    <col min="3076" max="3077" width="15.5546875" customWidth="1"/>
    <col min="3078" max="3078" width="15" customWidth="1"/>
    <col min="3079" max="3079" width="16.88671875" customWidth="1"/>
    <col min="3080" max="3080" width="16.44140625" customWidth="1"/>
    <col min="3081" max="3081" width="14.33203125" customWidth="1"/>
    <col min="3082" max="3082" width="18.44140625" customWidth="1"/>
    <col min="3086" max="3086" width="12.5546875" customWidth="1"/>
    <col min="3093" max="3093" width="19.6640625" customWidth="1"/>
    <col min="3332" max="3333" width="15.5546875" customWidth="1"/>
    <col min="3334" max="3334" width="15" customWidth="1"/>
    <col min="3335" max="3335" width="16.88671875" customWidth="1"/>
    <col min="3336" max="3336" width="16.44140625" customWidth="1"/>
    <col min="3337" max="3337" width="14.33203125" customWidth="1"/>
    <col min="3338" max="3338" width="18.44140625" customWidth="1"/>
    <col min="3342" max="3342" width="12.5546875" customWidth="1"/>
    <col min="3349" max="3349" width="19.6640625" customWidth="1"/>
    <col min="3588" max="3589" width="15.5546875" customWidth="1"/>
    <col min="3590" max="3590" width="15" customWidth="1"/>
    <col min="3591" max="3591" width="16.88671875" customWidth="1"/>
    <col min="3592" max="3592" width="16.44140625" customWidth="1"/>
    <col min="3593" max="3593" width="14.33203125" customWidth="1"/>
    <col min="3594" max="3594" width="18.44140625" customWidth="1"/>
    <col min="3598" max="3598" width="12.5546875" customWidth="1"/>
    <col min="3605" max="3605" width="19.6640625" customWidth="1"/>
    <col min="3844" max="3845" width="15.5546875" customWidth="1"/>
    <col min="3846" max="3846" width="15" customWidth="1"/>
    <col min="3847" max="3847" width="16.88671875" customWidth="1"/>
    <col min="3848" max="3848" width="16.44140625" customWidth="1"/>
    <col min="3849" max="3849" width="14.33203125" customWidth="1"/>
    <col min="3850" max="3850" width="18.44140625" customWidth="1"/>
    <col min="3854" max="3854" width="12.5546875" customWidth="1"/>
    <col min="3861" max="3861" width="19.6640625" customWidth="1"/>
    <col min="4100" max="4101" width="15.5546875" customWidth="1"/>
    <col min="4102" max="4102" width="15" customWidth="1"/>
    <col min="4103" max="4103" width="16.88671875" customWidth="1"/>
    <col min="4104" max="4104" width="16.44140625" customWidth="1"/>
    <col min="4105" max="4105" width="14.33203125" customWidth="1"/>
    <col min="4106" max="4106" width="18.44140625" customWidth="1"/>
    <col min="4110" max="4110" width="12.5546875" customWidth="1"/>
    <col min="4117" max="4117" width="19.6640625" customWidth="1"/>
    <col min="4356" max="4357" width="15.5546875" customWidth="1"/>
    <col min="4358" max="4358" width="15" customWidth="1"/>
    <col min="4359" max="4359" width="16.88671875" customWidth="1"/>
    <col min="4360" max="4360" width="16.44140625" customWidth="1"/>
    <col min="4361" max="4361" width="14.33203125" customWidth="1"/>
    <col min="4362" max="4362" width="18.44140625" customWidth="1"/>
    <col min="4366" max="4366" width="12.5546875" customWidth="1"/>
    <col min="4373" max="4373" width="19.6640625" customWidth="1"/>
    <col min="4612" max="4613" width="15.5546875" customWidth="1"/>
    <col min="4614" max="4614" width="15" customWidth="1"/>
    <col min="4615" max="4615" width="16.88671875" customWidth="1"/>
    <col min="4616" max="4616" width="16.44140625" customWidth="1"/>
    <col min="4617" max="4617" width="14.33203125" customWidth="1"/>
    <col min="4618" max="4618" width="18.44140625" customWidth="1"/>
    <col min="4622" max="4622" width="12.5546875" customWidth="1"/>
    <col min="4629" max="4629" width="19.6640625" customWidth="1"/>
    <col min="4868" max="4869" width="15.5546875" customWidth="1"/>
    <col min="4870" max="4870" width="15" customWidth="1"/>
    <col min="4871" max="4871" width="16.88671875" customWidth="1"/>
    <col min="4872" max="4872" width="16.44140625" customWidth="1"/>
    <col min="4873" max="4873" width="14.33203125" customWidth="1"/>
    <col min="4874" max="4874" width="18.44140625" customWidth="1"/>
    <col min="4878" max="4878" width="12.5546875" customWidth="1"/>
    <col min="4885" max="4885" width="19.6640625" customWidth="1"/>
    <col min="5124" max="5125" width="15.5546875" customWidth="1"/>
    <col min="5126" max="5126" width="15" customWidth="1"/>
    <col min="5127" max="5127" width="16.88671875" customWidth="1"/>
    <col min="5128" max="5128" width="16.44140625" customWidth="1"/>
    <col min="5129" max="5129" width="14.33203125" customWidth="1"/>
    <col min="5130" max="5130" width="18.44140625" customWidth="1"/>
    <col min="5134" max="5134" width="12.5546875" customWidth="1"/>
    <col min="5141" max="5141" width="19.6640625" customWidth="1"/>
    <col min="5380" max="5381" width="15.5546875" customWidth="1"/>
    <col min="5382" max="5382" width="15" customWidth="1"/>
    <col min="5383" max="5383" width="16.88671875" customWidth="1"/>
    <col min="5384" max="5384" width="16.44140625" customWidth="1"/>
    <col min="5385" max="5385" width="14.33203125" customWidth="1"/>
    <col min="5386" max="5386" width="18.44140625" customWidth="1"/>
    <col min="5390" max="5390" width="12.5546875" customWidth="1"/>
    <col min="5397" max="5397" width="19.6640625" customWidth="1"/>
    <col min="5636" max="5637" width="15.5546875" customWidth="1"/>
    <col min="5638" max="5638" width="15" customWidth="1"/>
    <col min="5639" max="5639" width="16.88671875" customWidth="1"/>
    <col min="5640" max="5640" width="16.44140625" customWidth="1"/>
    <col min="5641" max="5641" width="14.33203125" customWidth="1"/>
    <col min="5642" max="5642" width="18.44140625" customWidth="1"/>
    <col min="5646" max="5646" width="12.5546875" customWidth="1"/>
    <col min="5653" max="5653" width="19.6640625" customWidth="1"/>
    <col min="5892" max="5893" width="15.5546875" customWidth="1"/>
    <col min="5894" max="5894" width="15" customWidth="1"/>
    <col min="5895" max="5895" width="16.88671875" customWidth="1"/>
    <col min="5896" max="5896" width="16.44140625" customWidth="1"/>
    <col min="5897" max="5897" width="14.33203125" customWidth="1"/>
    <col min="5898" max="5898" width="18.44140625" customWidth="1"/>
    <col min="5902" max="5902" width="12.5546875" customWidth="1"/>
    <col min="5909" max="5909" width="19.6640625" customWidth="1"/>
    <col min="6148" max="6149" width="15.5546875" customWidth="1"/>
    <col min="6150" max="6150" width="15" customWidth="1"/>
    <col min="6151" max="6151" width="16.88671875" customWidth="1"/>
    <col min="6152" max="6152" width="16.44140625" customWidth="1"/>
    <col min="6153" max="6153" width="14.33203125" customWidth="1"/>
    <col min="6154" max="6154" width="18.44140625" customWidth="1"/>
    <col min="6158" max="6158" width="12.5546875" customWidth="1"/>
    <col min="6165" max="6165" width="19.6640625" customWidth="1"/>
    <col min="6404" max="6405" width="15.5546875" customWidth="1"/>
    <col min="6406" max="6406" width="15" customWidth="1"/>
    <col min="6407" max="6407" width="16.88671875" customWidth="1"/>
    <col min="6408" max="6408" width="16.44140625" customWidth="1"/>
    <col min="6409" max="6409" width="14.33203125" customWidth="1"/>
    <col min="6410" max="6410" width="18.44140625" customWidth="1"/>
    <col min="6414" max="6414" width="12.5546875" customWidth="1"/>
    <col min="6421" max="6421" width="19.6640625" customWidth="1"/>
    <col min="6660" max="6661" width="15.5546875" customWidth="1"/>
    <col min="6662" max="6662" width="15" customWidth="1"/>
    <col min="6663" max="6663" width="16.88671875" customWidth="1"/>
    <col min="6664" max="6664" width="16.44140625" customWidth="1"/>
    <col min="6665" max="6665" width="14.33203125" customWidth="1"/>
    <col min="6666" max="6666" width="18.44140625" customWidth="1"/>
    <col min="6670" max="6670" width="12.5546875" customWidth="1"/>
    <col min="6677" max="6677" width="19.6640625" customWidth="1"/>
    <col min="6916" max="6917" width="15.5546875" customWidth="1"/>
    <col min="6918" max="6918" width="15" customWidth="1"/>
    <col min="6919" max="6919" width="16.88671875" customWidth="1"/>
    <col min="6920" max="6920" width="16.44140625" customWidth="1"/>
    <col min="6921" max="6921" width="14.33203125" customWidth="1"/>
    <col min="6922" max="6922" width="18.44140625" customWidth="1"/>
    <col min="6926" max="6926" width="12.5546875" customWidth="1"/>
    <col min="6933" max="6933" width="19.6640625" customWidth="1"/>
    <col min="7172" max="7173" width="15.5546875" customWidth="1"/>
    <col min="7174" max="7174" width="15" customWidth="1"/>
    <col min="7175" max="7175" width="16.88671875" customWidth="1"/>
    <col min="7176" max="7176" width="16.44140625" customWidth="1"/>
    <col min="7177" max="7177" width="14.33203125" customWidth="1"/>
    <col min="7178" max="7178" width="18.44140625" customWidth="1"/>
    <col min="7182" max="7182" width="12.5546875" customWidth="1"/>
    <col min="7189" max="7189" width="19.6640625" customWidth="1"/>
    <col min="7428" max="7429" width="15.5546875" customWidth="1"/>
    <col min="7430" max="7430" width="15" customWidth="1"/>
    <col min="7431" max="7431" width="16.88671875" customWidth="1"/>
    <col min="7432" max="7432" width="16.44140625" customWidth="1"/>
    <col min="7433" max="7433" width="14.33203125" customWidth="1"/>
    <col min="7434" max="7434" width="18.44140625" customWidth="1"/>
    <col min="7438" max="7438" width="12.5546875" customWidth="1"/>
    <col min="7445" max="7445" width="19.6640625" customWidth="1"/>
    <col min="7684" max="7685" width="15.5546875" customWidth="1"/>
    <col min="7686" max="7686" width="15" customWidth="1"/>
    <col min="7687" max="7687" width="16.88671875" customWidth="1"/>
    <col min="7688" max="7688" width="16.44140625" customWidth="1"/>
    <col min="7689" max="7689" width="14.33203125" customWidth="1"/>
    <col min="7690" max="7690" width="18.44140625" customWidth="1"/>
    <col min="7694" max="7694" width="12.5546875" customWidth="1"/>
    <col min="7701" max="7701" width="19.6640625" customWidth="1"/>
    <col min="7940" max="7941" width="15.5546875" customWidth="1"/>
    <col min="7942" max="7942" width="15" customWidth="1"/>
    <col min="7943" max="7943" width="16.88671875" customWidth="1"/>
    <col min="7944" max="7944" width="16.44140625" customWidth="1"/>
    <col min="7945" max="7945" width="14.33203125" customWidth="1"/>
    <col min="7946" max="7946" width="18.44140625" customWidth="1"/>
    <col min="7950" max="7950" width="12.5546875" customWidth="1"/>
    <col min="7957" max="7957" width="19.6640625" customWidth="1"/>
    <col min="8196" max="8197" width="15.5546875" customWidth="1"/>
    <col min="8198" max="8198" width="15" customWidth="1"/>
    <col min="8199" max="8199" width="16.88671875" customWidth="1"/>
    <col min="8200" max="8200" width="16.44140625" customWidth="1"/>
    <col min="8201" max="8201" width="14.33203125" customWidth="1"/>
    <col min="8202" max="8202" width="18.44140625" customWidth="1"/>
    <col min="8206" max="8206" width="12.5546875" customWidth="1"/>
    <col min="8213" max="8213" width="19.6640625" customWidth="1"/>
    <col min="8452" max="8453" width="15.5546875" customWidth="1"/>
    <col min="8454" max="8454" width="15" customWidth="1"/>
    <col min="8455" max="8455" width="16.88671875" customWidth="1"/>
    <col min="8456" max="8456" width="16.44140625" customWidth="1"/>
    <col min="8457" max="8457" width="14.33203125" customWidth="1"/>
    <col min="8458" max="8458" width="18.44140625" customWidth="1"/>
    <col min="8462" max="8462" width="12.5546875" customWidth="1"/>
    <col min="8469" max="8469" width="19.6640625" customWidth="1"/>
    <col min="8708" max="8709" width="15.5546875" customWidth="1"/>
    <col min="8710" max="8710" width="15" customWidth="1"/>
    <col min="8711" max="8711" width="16.88671875" customWidth="1"/>
    <col min="8712" max="8712" width="16.44140625" customWidth="1"/>
    <col min="8713" max="8713" width="14.33203125" customWidth="1"/>
    <col min="8714" max="8714" width="18.44140625" customWidth="1"/>
    <col min="8718" max="8718" width="12.5546875" customWidth="1"/>
    <col min="8725" max="8725" width="19.6640625" customWidth="1"/>
    <col min="8964" max="8965" width="15.5546875" customWidth="1"/>
    <col min="8966" max="8966" width="15" customWidth="1"/>
    <col min="8967" max="8967" width="16.88671875" customWidth="1"/>
    <col min="8968" max="8968" width="16.44140625" customWidth="1"/>
    <col min="8969" max="8969" width="14.33203125" customWidth="1"/>
    <col min="8970" max="8970" width="18.44140625" customWidth="1"/>
    <col min="8974" max="8974" width="12.5546875" customWidth="1"/>
    <col min="8981" max="8981" width="19.6640625" customWidth="1"/>
    <col min="9220" max="9221" width="15.5546875" customWidth="1"/>
    <col min="9222" max="9222" width="15" customWidth="1"/>
    <col min="9223" max="9223" width="16.88671875" customWidth="1"/>
    <col min="9224" max="9224" width="16.44140625" customWidth="1"/>
    <col min="9225" max="9225" width="14.33203125" customWidth="1"/>
    <col min="9226" max="9226" width="18.44140625" customWidth="1"/>
    <col min="9230" max="9230" width="12.5546875" customWidth="1"/>
    <col min="9237" max="9237" width="19.6640625" customWidth="1"/>
    <col min="9476" max="9477" width="15.5546875" customWidth="1"/>
    <col min="9478" max="9478" width="15" customWidth="1"/>
    <col min="9479" max="9479" width="16.88671875" customWidth="1"/>
    <col min="9480" max="9480" width="16.44140625" customWidth="1"/>
    <col min="9481" max="9481" width="14.33203125" customWidth="1"/>
    <col min="9482" max="9482" width="18.44140625" customWidth="1"/>
    <col min="9486" max="9486" width="12.5546875" customWidth="1"/>
    <col min="9493" max="9493" width="19.6640625" customWidth="1"/>
    <col min="9732" max="9733" width="15.5546875" customWidth="1"/>
    <col min="9734" max="9734" width="15" customWidth="1"/>
    <col min="9735" max="9735" width="16.88671875" customWidth="1"/>
    <col min="9736" max="9736" width="16.44140625" customWidth="1"/>
    <col min="9737" max="9737" width="14.33203125" customWidth="1"/>
    <col min="9738" max="9738" width="18.44140625" customWidth="1"/>
    <col min="9742" max="9742" width="12.5546875" customWidth="1"/>
    <col min="9749" max="9749" width="19.6640625" customWidth="1"/>
    <col min="9988" max="9989" width="15.5546875" customWidth="1"/>
    <col min="9990" max="9990" width="15" customWidth="1"/>
    <col min="9991" max="9991" width="16.88671875" customWidth="1"/>
    <col min="9992" max="9992" width="16.44140625" customWidth="1"/>
    <col min="9993" max="9993" width="14.33203125" customWidth="1"/>
    <col min="9994" max="9994" width="18.44140625" customWidth="1"/>
    <col min="9998" max="9998" width="12.5546875" customWidth="1"/>
    <col min="10005" max="10005" width="19.6640625" customWidth="1"/>
    <col min="10244" max="10245" width="15.5546875" customWidth="1"/>
    <col min="10246" max="10246" width="15" customWidth="1"/>
    <col min="10247" max="10247" width="16.88671875" customWidth="1"/>
    <col min="10248" max="10248" width="16.44140625" customWidth="1"/>
    <col min="10249" max="10249" width="14.33203125" customWidth="1"/>
    <col min="10250" max="10250" width="18.44140625" customWidth="1"/>
    <col min="10254" max="10254" width="12.5546875" customWidth="1"/>
    <col min="10261" max="10261" width="19.6640625" customWidth="1"/>
    <col min="10500" max="10501" width="15.5546875" customWidth="1"/>
    <col min="10502" max="10502" width="15" customWidth="1"/>
    <col min="10503" max="10503" width="16.88671875" customWidth="1"/>
    <col min="10504" max="10504" width="16.44140625" customWidth="1"/>
    <col min="10505" max="10505" width="14.33203125" customWidth="1"/>
    <col min="10506" max="10506" width="18.44140625" customWidth="1"/>
    <col min="10510" max="10510" width="12.5546875" customWidth="1"/>
    <col min="10517" max="10517" width="19.6640625" customWidth="1"/>
    <col min="10756" max="10757" width="15.5546875" customWidth="1"/>
    <col min="10758" max="10758" width="15" customWidth="1"/>
    <col min="10759" max="10759" width="16.88671875" customWidth="1"/>
    <col min="10760" max="10760" width="16.44140625" customWidth="1"/>
    <col min="10761" max="10761" width="14.33203125" customWidth="1"/>
    <col min="10762" max="10762" width="18.44140625" customWidth="1"/>
    <col min="10766" max="10766" width="12.5546875" customWidth="1"/>
    <col min="10773" max="10773" width="19.6640625" customWidth="1"/>
    <col min="11012" max="11013" width="15.5546875" customWidth="1"/>
    <col min="11014" max="11014" width="15" customWidth="1"/>
    <col min="11015" max="11015" width="16.88671875" customWidth="1"/>
    <col min="11016" max="11016" width="16.44140625" customWidth="1"/>
    <col min="11017" max="11017" width="14.33203125" customWidth="1"/>
    <col min="11018" max="11018" width="18.44140625" customWidth="1"/>
    <col min="11022" max="11022" width="12.5546875" customWidth="1"/>
    <col min="11029" max="11029" width="19.6640625" customWidth="1"/>
    <col min="11268" max="11269" width="15.5546875" customWidth="1"/>
    <col min="11270" max="11270" width="15" customWidth="1"/>
    <col min="11271" max="11271" width="16.88671875" customWidth="1"/>
    <col min="11272" max="11272" width="16.44140625" customWidth="1"/>
    <col min="11273" max="11273" width="14.33203125" customWidth="1"/>
    <col min="11274" max="11274" width="18.44140625" customWidth="1"/>
    <col min="11278" max="11278" width="12.5546875" customWidth="1"/>
    <col min="11285" max="11285" width="19.6640625" customWidth="1"/>
    <col min="11524" max="11525" width="15.5546875" customWidth="1"/>
    <col min="11526" max="11526" width="15" customWidth="1"/>
    <col min="11527" max="11527" width="16.88671875" customWidth="1"/>
    <col min="11528" max="11528" width="16.44140625" customWidth="1"/>
    <col min="11529" max="11529" width="14.33203125" customWidth="1"/>
    <col min="11530" max="11530" width="18.44140625" customWidth="1"/>
    <col min="11534" max="11534" width="12.5546875" customWidth="1"/>
    <col min="11541" max="11541" width="19.6640625" customWidth="1"/>
    <col min="11780" max="11781" width="15.5546875" customWidth="1"/>
    <col min="11782" max="11782" width="15" customWidth="1"/>
    <col min="11783" max="11783" width="16.88671875" customWidth="1"/>
    <col min="11784" max="11784" width="16.44140625" customWidth="1"/>
    <col min="11785" max="11785" width="14.33203125" customWidth="1"/>
    <col min="11786" max="11786" width="18.44140625" customWidth="1"/>
    <col min="11790" max="11790" width="12.5546875" customWidth="1"/>
    <col min="11797" max="11797" width="19.6640625" customWidth="1"/>
    <col min="12036" max="12037" width="15.5546875" customWidth="1"/>
    <col min="12038" max="12038" width="15" customWidth="1"/>
    <col min="12039" max="12039" width="16.88671875" customWidth="1"/>
    <col min="12040" max="12040" width="16.44140625" customWidth="1"/>
    <col min="12041" max="12041" width="14.33203125" customWidth="1"/>
    <col min="12042" max="12042" width="18.44140625" customWidth="1"/>
    <col min="12046" max="12046" width="12.5546875" customWidth="1"/>
    <col min="12053" max="12053" width="19.6640625" customWidth="1"/>
    <col min="12292" max="12293" width="15.5546875" customWidth="1"/>
    <col min="12294" max="12294" width="15" customWidth="1"/>
    <col min="12295" max="12295" width="16.88671875" customWidth="1"/>
    <col min="12296" max="12296" width="16.44140625" customWidth="1"/>
    <col min="12297" max="12297" width="14.33203125" customWidth="1"/>
    <col min="12298" max="12298" width="18.44140625" customWidth="1"/>
    <col min="12302" max="12302" width="12.5546875" customWidth="1"/>
    <col min="12309" max="12309" width="19.6640625" customWidth="1"/>
    <col min="12548" max="12549" width="15.5546875" customWidth="1"/>
    <col min="12550" max="12550" width="15" customWidth="1"/>
    <col min="12551" max="12551" width="16.88671875" customWidth="1"/>
    <col min="12552" max="12552" width="16.44140625" customWidth="1"/>
    <col min="12553" max="12553" width="14.33203125" customWidth="1"/>
    <col min="12554" max="12554" width="18.44140625" customWidth="1"/>
    <col min="12558" max="12558" width="12.5546875" customWidth="1"/>
    <col min="12565" max="12565" width="19.6640625" customWidth="1"/>
    <col min="12804" max="12805" width="15.5546875" customWidth="1"/>
    <col min="12806" max="12806" width="15" customWidth="1"/>
    <col min="12807" max="12807" width="16.88671875" customWidth="1"/>
    <col min="12808" max="12808" width="16.44140625" customWidth="1"/>
    <col min="12809" max="12809" width="14.33203125" customWidth="1"/>
    <col min="12810" max="12810" width="18.44140625" customWidth="1"/>
    <col min="12814" max="12814" width="12.5546875" customWidth="1"/>
    <col min="12821" max="12821" width="19.6640625" customWidth="1"/>
    <col min="13060" max="13061" width="15.5546875" customWidth="1"/>
    <col min="13062" max="13062" width="15" customWidth="1"/>
    <col min="13063" max="13063" width="16.88671875" customWidth="1"/>
    <col min="13064" max="13064" width="16.44140625" customWidth="1"/>
    <col min="13065" max="13065" width="14.33203125" customWidth="1"/>
    <col min="13066" max="13066" width="18.44140625" customWidth="1"/>
    <col min="13070" max="13070" width="12.5546875" customWidth="1"/>
    <col min="13077" max="13077" width="19.6640625" customWidth="1"/>
    <col min="13316" max="13317" width="15.5546875" customWidth="1"/>
    <col min="13318" max="13318" width="15" customWidth="1"/>
    <col min="13319" max="13319" width="16.88671875" customWidth="1"/>
    <col min="13320" max="13320" width="16.44140625" customWidth="1"/>
    <col min="13321" max="13321" width="14.33203125" customWidth="1"/>
    <col min="13322" max="13322" width="18.44140625" customWidth="1"/>
    <col min="13326" max="13326" width="12.5546875" customWidth="1"/>
    <col min="13333" max="13333" width="19.6640625" customWidth="1"/>
    <col min="13572" max="13573" width="15.5546875" customWidth="1"/>
    <col min="13574" max="13574" width="15" customWidth="1"/>
    <col min="13575" max="13575" width="16.88671875" customWidth="1"/>
    <col min="13576" max="13576" width="16.44140625" customWidth="1"/>
    <col min="13577" max="13577" width="14.33203125" customWidth="1"/>
    <col min="13578" max="13578" width="18.44140625" customWidth="1"/>
    <col min="13582" max="13582" width="12.5546875" customWidth="1"/>
    <col min="13589" max="13589" width="19.6640625" customWidth="1"/>
    <col min="13828" max="13829" width="15.5546875" customWidth="1"/>
    <col min="13830" max="13830" width="15" customWidth="1"/>
    <col min="13831" max="13831" width="16.88671875" customWidth="1"/>
    <col min="13832" max="13832" width="16.44140625" customWidth="1"/>
    <col min="13833" max="13833" width="14.33203125" customWidth="1"/>
    <col min="13834" max="13834" width="18.44140625" customWidth="1"/>
    <col min="13838" max="13838" width="12.5546875" customWidth="1"/>
    <col min="13845" max="13845" width="19.6640625" customWidth="1"/>
    <col min="14084" max="14085" width="15.5546875" customWidth="1"/>
    <col min="14086" max="14086" width="15" customWidth="1"/>
    <col min="14087" max="14087" width="16.88671875" customWidth="1"/>
    <col min="14088" max="14088" width="16.44140625" customWidth="1"/>
    <col min="14089" max="14089" width="14.33203125" customWidth="1"/>
    <col min="14090" max="14090" width="18.44140625" customWidth="1"/>
    <col min="14094" max="14094" width="12.5546875" customWidth="1"/>
    <col min="14101" max="14101" width="19.6640625" customWidth="1"/>
    <col min="14340" max="14341" width="15.5546875" customWidth="1"/>
    <col min="14342" max="14342" width="15" customWidth="1"/>
    <col min="14343" max="14343" width="16.88671875" customWidth="1"/>
    <col min="14344" max="14344" width="16.44140625" customWidth="1"/>
    <col min="14345" max="14345" width="14.33203125" customWidth="1"/>
    <col min="14346" max="14346" width="18.44140625" customWidth="1"/>
    <col min="14350" max="14350" width="12.5546875" customWidth="1"/>
    <col min="14357" max="14357" width="19.6640625" customWidth="1"/>
    <col min="14596" max="14597" width="15.5546875" customWidth="1"/>
    <col min="14598" max="14598" width="15" customWidth="1"/>
    <col min="14599" max="14599" width="16.88671875" customWidth="1"/>
    <col min="14600" max="14600" width="16.44140625" customWidth="1"/>
    <col min="14601" max="14601" width="14.33203125" customWidth="1"/>
    <col min="14602" max="14602" width="18.44140625" customWidth="1"/>
    <col min="14606" max="14606" width="12.5546875" customWidth="1"/>
    <col min="14613" max="14613" width="19.6640625" customWidth="1"/>
    <col min="14852" max="14853" width="15.5546875" customWidth="1"/>
    <col min="14854" max="14854" width="15" customWidth="1"/>
    <col min="14855" max="14855" width="16.88671875" customWidth="1"/>
    <col min="14856" max="14856" width="16.44140625" customWidth="1"/>
    <col min="14857" max="14857" width="14.33203125" customWidth="1"/>
    <col min="14858" max="14858" width="18.44140625" customWidth="1"/>
    <col min="14862" max="14862" width="12.5546875" customWidth="1"/>
    <col min="14869" max="14869" width="19.6640625" customWidth="1"/>
    <col min="15108" max="15109" width="15.5546875" customWidth="1"/>
    <col min="15110" max="15110" width="15" customWidth="1"/>
    <col min="15111" max="15111" width="16.88671875" customWidth="1"/>
    <col min="15112" max="15112" width="16.44140625" customWidth="1"/>
    <col min="15113" max="15113" width="14.33203125" customWidth="1"/>
    <col min="15114" max="15114" width="18.44140625" customWidth="1"/>
    <col min="15118" max="15118" width="12.5546875" customWidth="1"/>
    <col min="15125" max="15125" width="19.6640625" customWidth="1"/>
    <col min="15364" max="15365" width="15.5546875" customWidth="1"/>
    <col min="15366" max="15366" width="15" customWidth="1"/>
    <col min="15367" max="15367" width="16.88671875" customWidth="1"/>
    <col min="15368" max="15368" width="16.44140625" customWidth="1"/>
    <col min="15369" max="15369" width="14.33203125" customWidth="1"/>
    <col min="15370" max="15370" width="18.44140625" customWidth="1"/>
    <col min="15374" max="15374" width="12.5546875" customWidth="1"/>
    <col min="15381" max="15381" width="19.6640625" customWidth="1"/>
    <col min="15620" max="15621" width="15.5546875" customWidth="1"/>
    <col min="15622" max="15622" width="15" customWidth="1"/>
    <col min="15623" max="15623" width="16.88671875" customWidth="1"/>
    <col min="15624" max="15624" width="16.44140625" customWidth="1"/>
    <col min="15625" max="15625" width="14.33203125" customWidth="1"/>
    <col min="15626" max="15626" width="18.44140625" customWidth="1"/>
    <col min="15630" max="15630" width="12.5546875" customWidth="1"/>
    <col min="15637" max="15637" width="19.6640625" customWidth="1"/>
    <col min="15876" max="15877" width="15.5546875" customWidth="1"/>
    <col min="15878" max="15878" width="15" customWidth="1"/>
    <col min="15879" max="15879" width="16.88671875" customWidth="1"/>
    <col min="15880" max="15880" width="16.44140625" customWidth="1"/>
    <col min="15881" max="15881" width="14.33203125" customWidth="1"/>
    <col min="15882" max="15882" width="18.44140625" customWidth="1"/>
    <col min="15886" max="15886" width="12.5546875" customWidth="1"/>
    <col min="15893" max="15893" width="19.6640625" customWidth="1"/>
    <col min="16132" max="16133" width="15.5546875" customWidth="1"/>
    <col min="16134" max="16134" width="15" customWidth="1"/>
    <col min="16135" max="16135" width="16.88671875" customWidth="1"/>
    <col min="16136" max="16136" width="16.44140625" customWidth="1"/>
    <col min="16137" max="16137" width="14.33203125" customWidth="1"/>
    <col min="16138" max="16138" width="18.44140625" customWidth="1"/>
    <col min="16142" max="16142" width="12.5546875" customWidth="1"/>
    <col min="16149" max="16149" width="19.6640625" customWidth="1"/>
  </cols>
  <sheetData>
    <row r="1" spans="6:10">
      <c r="F1" s="5" t="s">
        <v>36</v>
      </c>
      <c r="J1" s="5" t="s">
        <v>41</v>
      </c>
    </row>
    <row r="4" spans="6:10" ht="18">
      <c r="G4" s="83" t="s">
        <v>37</v>
      </c>
      <c r="H4" s="83"/>
      <c r="I4" s="83"/>
      <c r="J4" s="83"/>
    </row>
    <row r="5" spans="6:10" ht="18">
      <c r="G5" s="83" t="s">
        <v>42</v>
      </c>
      <c r="H5" s="83"/>
      <c r="I5" s="83"/>
      <c r="J5" s="83"/>
    </row>
    <row r="7" spans="6:10">
      <c r="F7" s="71"/>
      <c r="G7" s="71"/>
      <c r="H7" s="71"/>
      <c r="I7" s="71"/>
      <c r="J7" s="71"/>
    </row>
    <row r="8" spans="6:10">
      <c r="F8" s="71"/>
      <c r="G8" s="71"/>
      <c r="H8" s="71"/>
      <c r="I8" s="71"/>
      <c r="J8" s="71"/>
    </row>
    <row r="9" spans="6:10" ht="72">
      <c r="F9" s="71"/>
      <c r="G9" s="77" t="s">
        <v>0</v>
      </c>
      <c r="H9" s="77" t="s">
        <v>38</v>
      </c>
      <c r="I9" s="77" t="s">
        <v>39</v>
      </c>
      <c r="J9" s="77" t="s">
        <v>40</v>
      </c>
    </row>
    <row r="10" spans="6:10">
      <c r="F10" s="71"/>
      <c r="G10" s="78" t="s">
        <v>8</v>
      </c>
      <c r="H10" s="79"/>
      <c r="I10" s="79"/>
      <c r="J10" s="72"/>
    </row>
    <row r="11" spans="6:10">
      <c r="F11" s="71"/>
      <c r="G11" s="78" t="s">
        <v>9</v>
      </c>
      <c r="H11" s="79"/>
      <c r="I11" s="79"/>
      <c r="J11" s="72"/>
    </row>
    <row r="12" spans="6:10">
      <c r="F12" s="71"/>
      <c r="G12" s="78" t="s">
        <v>10</v>
      </c>
      <c r="H12" s="79"/>
      <c r="I12" s="79"/>
      <c r="J12" s="72"/>
    </row>
    <row r="13" spans="6:10">
      <c r="F13" s="71"/>
      <c r="G13" s="78" t="s">
        <v>11</v>
      </c>
      <c r="H13" s="79"/>
      <c r="I13" s="79"/>
      <c r="J13" s="72"/>
    </row>
    <row r="14" spans="6:10">
      <c r="F14" s="71"/>
      <c r="G14" s="78" t="s">
        <v>12</v>
      </c>
      <c r="H14" s="79"/>
      <c r="I14" s="79"/>
      <c r="J14" s="72"/>
    </row>
    <row r="15" spans="6:10">
      <c r="F15" s="71"/>
      <c r="G15" s="78" t="s">
        <v>13</v>
      </c>
      <c r="H15" s="79"/>
      <c r="I15" s="79"/>
      <c r="J15" s="72"/>
    </row>
    <row r="16" spans="6:10">
      <c r="F16" s="71"/>
      <c r="G16" s="78" t="s">
        <v>14</v>
      </c>
      <c r="H16" s="79"/>
      <c r="I16" s="79"/>
      <c r="J16" s="72"/>
    </row>
    <row r="17" spans="6:10">
      <c r="F17" s="71"/>
      <c r="G17" s="78" t="s">
        <v>2</v>
      </c>
      <c r="H17" s="79"/>
      <c r="I17" s="79"/>
      <c r="J17" s="72"/>
    </row>
    <row r="18" spans="6:10">
      <c r="F18" s="71"/>
      <c r="G18" s="78" t="s">
        <v>3</v>
      </c>
      <c r="H18" s="79"/>
      <c r="I18" s="79"/>
      <c r="J18" s="72"/>
    </row>
    <row r="19" spans="6:10">
      <c r="F19" s="71"/>
      <c r="G19" s="78" t="s">
        <v>4</v>
      </c>
      <c r="H19" s="79"/>
      <c r="I19" s="79"/>
      <c r="J19" s="72"/>
    </row>
    <row r="20" spans="6:10">
      <c r="F20" s="71"/>
      <c r="G20" s="78" t="s">
        <v>5</v>
      </c>
      <c r="H20" s="79"/>
      <c r="I20" s="79"/>
      <c r="J20" s="72"/>
    </row>
    <row r="21" spans="6:10">
      <c r="F21" s="71"/>
      <c r="G21" s="78" t="s">
        <v>6</v>
      </c>
      <c r="H21" s="79"/>
      <c r="I21" s="79"/>
      <c r="J21" s="72"/>
    </row>
    <row r="22" spans="6:10">
      <c r="F22" s="71"/>
      <c r="G22" s="80" t="s">
        <v>7</v>
      </c>
      <c r="H22" s="81">
        <f>SUM(H10:H21)</f>
        <v>0</v>
      </c>
      <c r="I22" s="81">
        <f t="shared" ref="I22:J22" si="0">SUM(I10:I21)</f>
        <v>0</v>
      </c>
      <c r="J22" s="81">
        <f t="shared" si="0"/>
        <v>0</v>
      </c>
    </row>
    <row r="23" spans="6:10">
      <c r="F23" s="71"/>
      <c r="G23" s="71"/>
      <c r="H23" s="71"/>
      <c r="I23" s="71"/>
      <c r="J23" s="71"/>
    </row>
    <row r="24" spans="6:10">
      <c r="F24" s="71"/>
      <c r="G24" s="73" t="s">
        <v>43</v>
      </c>
      <c r="H24" s="73"/>
      <c r="I24" s="71"/>
      <c r="J24" s="71"/>
    </row>
    <row r="25" spans="6:10">
      <c r="F25" s="71"/>
      <c r="G25" s="74" t="s">
        <v>44</v>
      </c>
      <c r="H25" s="73"/>
      <c r="I25" s="75"/>
      <c r="J25" s="71"/>
    </row>
    <row r="26" spans="6:10">
      <c r="F26" s="71"/>
      <c r="G26" s="74"/>
      <c r="H26" s="73"/>
      <c r="I26" s="75"/>
      <c r="J26" s="71"/>
    </row>
    <row r="27" spans="6:10">
      <c r="F27" s="71"/>
      <c r="G27" s="76"/>
      <c r="H27" s="73"/>
      <c r="I27" s="71"/>
      <c r="J27" s="71"/>
    </row>
    <row r="28" spans="6:10">
      <c r="F28" s="5" t="s">
        <v>36</v>
      </c>
      <c r="G28" s="82"/>
      <c r="H28" s="5"/>
      <c r="I28" s="5"/>
      <c r="J28" s="5" t="s">
        <v>45</v>
      </c>
    </row>
    <row r="29" spans="6:10">
      <c r="F29" s="71"/>
      <c r="G29" s="71"/>
      <c r="H29" s="71"/>
      <c r="I29" s="71"/>
      <c r="J29" s="71"/>
    </row>
    <row r="30" spans="6:10" ht="18">
      <c r="F30" s="71"/>
      <c r="G30" s="83" t="s">
        <v>37</v>
      </c>
      <c r="H30" s="83"/>
      <c r="I30" s="83"/>
      <c r="J30" s="83"/>
    </row>
    <row r="31" spans="6:10" ht="18">
      <c r="F31" s="71"/>
      <c r="G31" s="83" t="s">
        <v>46</v>
      </c>
      <c r="H31" s="83"/>
      <c r="I31" s="83"/>
      <c r="J31" s="83"/>
    </row>
    <row r="32" spans="6:10">
      <c r="F32" s="71"/>
    </row>
    <row r="33" spans="6:10">
      <c r="F33" s="71"/>
      <c r="G33" s="71"/>
      <c r="H33" s="71"/>
      <c r="I33" s="71"/>
      <c r="J33" s="71"/>
    </row>
    <row r="34" spans="6:10">
      <c r="F34" s="71"/>
      <c r="G34" s="71"/>
      <c r="H34" s="71"/>
      <c r="I34" s="71"/>
      <c r="J34" s="71"/>
    </row>
    <row r="35" spans="6:10" ht="72">
      <c r="F35" s="71"/>
      <c r="G35" s="77" t="s">
        <v>0</v>
      </c>
      <c r="H35" s="77" t="s">
        <v>38</v>
      </c>
      <c r="I35" s="77" t="s">
        <v>39</v>
      </c>
      <c r="J35" s="77" t="s">
        <v>40</v>
      </c>
    </row>
    <row r="36" spans="6:10">
      <c r="G36" s="78" t="s">
        <v>14</v>
      </c>
      <c r="H36" s="79"/>
      <c r="I36" s="79"/>
      <c r="J36" s="72"/>
    </row>
    <row r="37" spans="6:10">
      <c r="G37" s="78" t="s">
        <v>2</v>
      </c>
      <c r="H37" s="79"/>
      <c r="I37" s="79"/>
      <c r="J37" s="72"/>
    </row>
    <row r="38" spans="6:10">
      <c r="G38" s="78" t="s">
        <v>3</v>
      </c>
      <c r="H38" s="79"/>
      <c r="I38" s="79"/>
      <c r="J38" s="72"/>
    </row>
    <row r="39" spans="6:10">
      <c r="G39" s="78" t="s">
        <v>4</v>
      </c>
      <c r="H39" s="79"/>
      <c r="I39" s="79"/>
      <c r="J39" s="72"/>
    </row>
    <row r="40" spans="6:10">
      <c r="G40" s="78" t="s">
        <v>5</v>
      </c>
      <c r="H40" s="79"/>
      <c r="I40" s="79"/>
      <c r="J40" s="72"/>
    </row>
    <row r="41" spans="6:10">
      <c r="G41" s="78" t="s">
        <v>6</v>
      </c>
      <c r="H41" s="79"/>
      <c r="I41" s="79"/>
      <c r="J41" s="72"/>
    </row>
    <row r="42" spans="6:10">
      <c r="G42" s="80" t="s">
        <v>7</v>
      </c>
      <c r="H42" s="81">
        <f>SUM(H36:H41)</f>
        <v>0</v>
      </c>
      <c r="I42" s="81">
        <f>SUM(I36:I41)</f>
        <v>0</v>
      </c>
      <c r="J42" s="81">
        <f>SUM(J36:J41)</f>
        <v>0</v>
      </c>
    </row>
    <row r="43" spans="6:10">
      <c r="G43" s="71"/>
      <c r="H43" s="71"/>
      <c r="I43" s="71"/>
      <c r="J43" s="71"/>
    </row>
    <row r="44" spans="6:10">
      <c r="G44" s="73" t="s">
        <v>43</v>
      </c>
      <c r="H44" s="73"/>
      <c r="I44" s="71"/>
      <c r="J44" s="71"/>
    </row>
    <row r="45" spans="6:10">
      <c r="G45" s="74" t="s">
        <v>44</v>
      </c>
      <c r="H45" s="73"/>
      <c r="I45" s="75"/>
      <c r="J45" s="71"/>
    </row>
  </sheetData>
  <mergeCells count="4">
    <mergeCell ref="G4:J4"/>
    <mergeCell ref="G5:J5"/>
    <mergeCell ref="G30:J30"/>
    <mergeCell ref="G31:J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&amp;RAnexa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realiz+prognoza cant. contrib</vt:lpstr>
      <vt:lpstr>Anexa 3</vt:lpstr>
      <vt:lpstr>'Anexa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Mocanu</dc:creator>
  <cp:lastModifiedBy>Leonard FLOREA</cp:lastModifiedBy>
  <cp:lastPrinted>2023-09-29T05:58:54Z</cp:lastPrinted>
  <dcterms:created xsi:type="dcterms:W3CDTF">2018-09-17T10:33:59Z</dcterms:created>
  <dcterms:modified xsi:type="dcterms:W3CDTF">2024-05-31T08:18:23Z</dcterms:modified>
</cp:coreProperties>
</file>